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9440" windowHeight="12240" firstSheet="15" activeTab="15"/>
  </bookViews>
  <sheets>
    <sheet name="VC1 Belákovo" sheetId="3" r:id="rId1"/>
    <sheet name="VC2 Stolica" sheetId="4" r:id="rId2"/>
    <sheet name="VC3 Turecká" sheetId="5" r:id="rId3"/>
    <sheet name="VC4 Betliar" sheetId="6" r:id="rId4"/>
    <sheet name="VC5 Hnilec" sheetId="7" r:id="rId5"/>
    <sheet name="VC6 Podúľová" sheetId="8" r:id="rId6"/>
    <sheet name="VC7 Pipítka" sheetId="9" r:id="rId7"/>
    <sheet name="VC8 Soroška" sheetId="10" r:id="rId8"/>
    <sheet name="VC9 Silická Jablonica" sheetId="11" r:id="rId9"/>
    <sheet name="VC10 Hrable" sheetId="12" r:id="rId10"/>
    <sheet name="VC11 Stará voda" sheetId="13" r:id="rId11"/>
    <sheet name="VC12 Smolnícka Osada" sheetId="14" r:id="rId12"/>
    <sheet name="VC13 Smolník" sheetId="15" r:id="rId13"/>
    <sheet name="VC14 Prakovce" sheetId="16" r:id="rId14"/>
    <sheet name="VC15 Margecany" sheetId="17" r:id="rId15"/>
    <sheet name="VC16 Čierna Moldava" sheetId="18" r:id="rId16"/>
    <sheet name="VC17 Zlatá Idka" sheetId="19" r:id="rId17"/>
    <sheet name="VC18 Bukovec" sheetId="20" r:id="rId18"/>
    <sheet name="VC20 Mohov" sheetId="22" r:id="rId19"/>
    <sheet name="VC 19 Izra" sheetId="21" r:id="rId20"/>
    <sheet name="VC21 Regeta" sheetId="23" r:id="rId21"/>
    <sheet name="VC22 Bogota" sheetId="24" r:id="rId22"/>
    <sheet name="VC23 Lipová " sheetId="25" r:id="rId23"/>
  </sheets>
  <definedNames>
    <definedName name="_Toc336189154" localSheetId="0">'VC1 Belákovo'!#REF!</definedName>
  </definedNames>
  <calcPr calcId="145621"/>
</workbook>
</file>

<file path=xl/calcChain.xml><?xml version="1.0" encoding="utf-8"?>
<calcChain xmlns="http://schemas.openxmlformats.org/spreadsheetml/2006/main">
  <c r="H11" i="25" l="1"/>
  <c r="G11" i="25"/>
  <c r="H10" i="25"/>
  <c r="H12" i="25" s="1"/>
  <c r="D19" i="25" s="1"/>
  <c r="G10" i="25"/>
  <c r="H9" i="25"/>
  <c r="G9" i="25"/>
  <c r="H8" i="25"/>
  <c r="G8" i="25"/>
  <c r="H11" i="24"/>
  <c r="G11" i="24"/>
  <c r="H10" i="24"/>
  <c r="G10" i="24"/>
  <c r="H9" i="24"/>
  <c r="G9" i="24"/>
  <c r="H8" i="24"/>
  <c r="G8" i="24"/>
  <c r="H11" i="23"/>
  <c r="G11" i="23"/>
  <c r="H10" i="23"/>
  <c r="G10" i="23"/>
  <c r="H9" i="23"/>
  <c r="G9" i="23"/>
  <c r="H8" i="23"/>
  <c r="G8" i="23"/>
  <c r="H11" i="22"/>
  <c r="G11" i="22"/>
  <c r="H10" i="22"/>
  <c r="G10" i="22"/>
  <c r="H9" i="22"/>
  <c r="G9" i="22"/>
  <c r="H8" i="22"/>
  <c r="H12" i="22" s="1"/>
  <c r="D19" i="22" s="1"/>
  <c r="G8" i="22"/>
  <c r="H11" i="21"/>
  <c r="G11" i="21"/>
  <c r="H10" i="21"/>
  <c r="G10" i="21"/>
  <c r="H9" i="21"/>
  <c r="G9" i="21"/>
  <c r="H8" i="21"/>
  <c r="G8" i="2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G10" i="18"/>
  <c r="H9" i="18"/>
  <c r="G9" i="18"/>
  <c r="H8" i="18"/>
  <c r="G8" i="18"/>
  <c r="H12" i="17"/>
  <c r="D19" i="17" s="1"/>
  <c r="H11" i="17"/>
  <c r="G11" i="17"/>
  <c r="H10" i="17"/>
  <c r="G10" i="17"/>
  <c r="H9" i="17"/>
  <c r="G9" i="17"/>
  <c r="H8" i="17"/>
  <c r="G8" i="17"/>
  <c r="H11" i="16"/>
  <c r="G11" i="16"/>
  <c r="H10" i="16"/>
  <c r="G10" i="16"/>
  <c r="H9" i="16"/>
  <c r="G9" i="16"/>
  <c r="H8" i="16"/>
  <c r="H12" i="16" s="1"/>
  <c r="D19" i="16" s="1"/>
  <c r="G8" i="16"/>
  <c r="H11" i="15"/>
  <c r="G11" i="15"/>
  <c r="H10" i="15"/>
  <c r="G10" i="15"/>
  <c r="H9" i="15"/>
  <c r="G9" i="15"/>
  <c r="H8" i="15"/>
  <c r="G8" i="15"/>
  <c r="H11" i="14"/>
  <c r="G11" i="14"/>
  <c r="H10" i="14"/>
  <c r="G10" i="14"/>
  <c r="H9" i="14"/>
  <c r="G9" i="14"/>
  <c r="H8" i="14"/>
  <c r="H12" i="14" s="1"/>
  <c r="D19" i="14" s="1"/>
  <c r="G8" i="14"/>
  <c r="H11" i="13"/>
  <c r="G11" i="13"/>
  <c r="H10" i="13"/>
  <c r="G10" i="13"/>
  <c r="H9" i="13"/>
  <c r="G9" i="13"/>
  <c r="H8" i="13"/>
  <c r="H12" i="13" s="1"/>
  <c r="D19" i="13" s="1"/>
  <c r="G8" i="13"/>
  <c r="H11" i="12"/>
  <c r="G11" i="12"/>
  <c r="H10" i="12"/>
  <c r="G10" i="12"/>
  <c r="H9" i="12"/>
  <c r="G9" i="12"/>
  <c r="H8" i="12"/>
  <c r="H12" i="12" s="1"/>
  <c r="D19" i="12" s="1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H12" i="10" s="1"/>
  <c r="D19" i="10" s="1"/>
  <c r="G8" i="10"/>
  <c r="H11" i="9"/>
  <c r="G11" i="9"/>
  <c r="H10" i="9"/>
  <c r="G10" i="9"/>
  <c r="H9" i="9"/>
  <c r="G9" i="9"/>
  <c r="H8" i="9"/>
  <c r="H12" i="9" s="1"/>
  <c r="D19" i="9" s="1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2" i="6"/>
  <c r="D19" i="6" s="1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G10" i="4"/>
  <c r="H9" i="4"/>
  <c r="G9" i="4"/>
  <c r="H8" i="4"/>
  <c r="G8" i="4"/>
  <c r="H12" i="24" l="1"/>
  <c r="D19" i="24" s="1"/>
  <c r="H12" i="23"/>
  <c r="D19" i="23" s="1"/>
  <c r="H12" i="21"/>
  <c r="D19" i="21" s="1"/>
  <c r="H12" i="20"/>
  <c r="D19" i="20" s="1"/>
  <c r="H12" i="19"/>
  <c r="D19" i="19" s="1"/>
  <c r="H12" i="18"/>
  <c r="D19" i="18" s="1"/>
  <c r="H12" i="15"/>
  <c r="D19" i="15" s="1"/>
  <c r="H12" i="11"/>
  <c r="D19" i="11" s="1"/>
  <c r="H12" i="8"/>
  <c r="D19" i="8" s="1"/>
  <c r="H12" i="7"/>
  <c r="D19" i="7" s="1"/>
  <c r="H12" i="5"/>
  <c r="D19" i="5" s="1"/>
  <c r="H12" i="4"/>
  <c r="D19" i="4" s="1"/>
  <c r="E19" i="25"/>
  <c r="G19" i="25" s="1"/>
  <c r="E19" i="24"/>
  <c r="G19" i="24" s="1"/>
  <c r="E19" i="23"/>
  <c r="G19" i="23" s="1"/>
  <c r="E19" i="22"/>
  <c r="G19" i="22" s="1"/>
  <c r="E19" i="21"/>
  <c r="G19" i="21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<sst xmlns="http://schemas.openxmlformats.org/spreadsheetml/2006/main" count="974" uniqueCount="69">
  <si>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</si>
  <si>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</si>
  <si>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</si>
  <si>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</si>
  <si>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</si>
  <si>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</si>
  <si>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</si>
  <si>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</si>
  <si>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</si>
  <si>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</si>
  <si>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</si>
  <si>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</si>
  <si>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</si>
  <si>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</si>
  <si>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</si>
  <si>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</si>
  <si>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</si>
  <si>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</si>
  <si>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</si>
  <si>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</si>
  <si>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</si>
  <si>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</si>
  <si>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</si>
  <si>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</si>
  <si>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</si>
  <si>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</si>
  <si>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</si>
  <si>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</si>
  <si>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</si>
  <si>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</si>
  <si>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</si>
  <si>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</si>
  <si>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</si>
  <si>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</si>
  <si>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</si>
  <si>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</si>
  <si>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</si>
  <si>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</si>
  <si>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</si>
  <si>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 Lesnícke služby v ťažbovom procese na organizačnej zložke OZ Východ na obdobie 2023 - 2026  časť „1“ - VC 1 Belákovo </t>
  </si>
  <si>
    <t>Názov predmetu zákazky: Lesnícke služby v ťažbovom procese na organizačnej zložke OZ Východ na obdobie 2023 - 2026  časť „2“ - VC 2 Stolica</t>
  </si>
  <si>
    <t xml:space="preserve">Názov predmetu zákazky: Lesnícke služby v ťažbovom procese na organizačnej zložke OZ Východ na obdobie 2023 - 2026  časť „3“ - VC 3 Turecká </t>
  </si>
  <si>
    <t xml:space="preserve">Názov predmetu zákazky: Lesnícke služby v ťažbovom procese na organizačnej zložke OZ Východ na obdobie 2023 - 2026 časť „4“ - VC 4 Betliar </t>
  </si>
  <si>
    <t xml:space="preserve">Názov predmetu zákazky: Lesnícke služby v ťažbovom procese na organizačnej zložke OZ Východ na obdobie 2023 - 2026  časť „5“ - VC 5 Hnilec </t>
  </si>
  <si>
    <t>Názov predmetu zákazky: Lesnícke služby v ťažbovom procese na organizačnej zložke OZ Východ na obdobie 2023 - 2026  časť „6“ - VC 6 Podsúľová</t>
  </si>
  <si>
    <t xml:space="preserve">Názov predmetu zákazky: Lesnícke služby v ťažbovom procese na organizačnej zložke OZ Východ na obdobie 2023 - 2026 časť „7“ - VC 7 Pipítka </t>
  </si>
  <si>
    <t xml:space="preserve">Názov predmetu zákazky: Lesnícke služby v ťažbovom procese na organizačnej zložke OZ Východ na obdobie 2023 - 2026 časť „8“- VC 8 Soroška  </t>
  </si>
  <si>
    <t xml:space="preserve">Názov predmetu zákazky: Lesnícke služby v ťažbovom procese na organizačnej zložke OZ Východ na obdobie 2023 - 2026  časť „9“ - VC 9 Silická Jablonica </t>
  </si>
  <si>
    <t>Názov predmetu zákazky: Lesnícke služby v ťažbovom procese na organizačnej zložke OZ Východ na obdobie 2023 - 2026  časť „10“ – VC 10 Hrable</t>
  </si>
  <si>
    <t>Názov predmetu zákazky: Lesnícke služby v ťažbovom procese na organizačnej zložke OZ Východ na obdobie 2023 - 2026  časť „11“ – VC11 Stará voda</t>
  </si>
  <si>
    <t>Názov predmetu zákazky: Lesnícke služby v ťažbovom procese na organizačnej zložke OZ Východ na obdobie 2023 - 2026  časť „12“ - VC 12 Smolnícka Osada</t>
  </si>
  <si>
    <t>Názov predmetu zákazky: Lesnícke služby v ťažbovom procese na organizačnej zložke OZ Východ na obdobie 2023 - 2026  časť „13“ - VC 13 Smolník</t>
  </si>
  <si>
    <t>Názov predmetu zákazky: Lesnícke služby v ťažbovom procese na organizačnej zložke OZ Východ na obdobie 2023 - 2026  časť „14“ - VC 14 Prakovce</t>
  </si>
  <si>
    <t xml:space="preserve">Názov predmetu zákazky: Lesnícke služby v ťažbovom procese na organizačnej zložke OZ Východ na obdobie 2023 - 2026  časť „15“ - VC 15 Margecany </t>
  </si>
  <si>
    <t>Názov predmetu zákazky: Lesnícke služby v ťažbovom procese na organizačnej zložke OZ Východ na obdobie 2023 - 2026  časť „16“ - VC 16Čierna Moldava</t>
  </si>
  <si>
    <t xml:space="preserve">Názov predmetu zákazky: Lesnícke služby v ťažbovom procese na organizačnej zložke OZ Východ na obdobie 2023 - 2026  časť „17“ - VC 17 Zlatá Idka </t>
  </si>
  <si>
    <t xml:space="preserve">Názov predmetu zákazky: Lesnícke služby v ťažbovom procese na organizačnej zložke OZ Východ na obdobie 2023 - 2026  časť „18“ - VC 18 Bukovec </t>
  </si>
  <si>
    <t>Názov predmetu zákazky: Lesnícke služby v ťažbovom procese na organizačnej zložke OZ Východ na obdobie 2023 - 2026 s) časť „19“ – VC 19 Izra</t>
  </si>
  <si>
    <t>Názov predmetu zákazky: Lesnícke služby v ťažbovom procese na organizačnej zložke OZ Východ na obdobie 2023 - 2026  časť „20“ – VC 20 Mohov</t>
  </si>
  <si>
    <t xml:space="preserve">Názov predmetu zákazky: Lesnícke služby v ťažbovom procese na organizačnej zložke OZ Východ na obdobie 2023 - 2026  časť „21“ – VC 21 Regeta </t>
  </si>
  <si>
    <t>Názov predmetu zákazky: Lesnícke služby v ťažbovom procese na organizačnej zložke OZ Východ na obdobie 2023 - 2026  časť „22“– VC 22 Bogota</t>
  </si>
  <si>
    <t>Názov predmetu zákazky: Lesnícke služby v ťažbovom procese na organizačnej zložke OZ Východ na obdobie 2023 - 2026  časť „23“ – VC 23 Lipová</t>
  </si>
  <si>
    <t>FAKI, s.r.o</t>
  </si>
  <si>
    <t>FAKI,s.r.o.</t>
  </si>
  <si>
    <t>severná 542/59, 04402 Turňa nad bodvou</t>
  </si>
  <si>
    <t>Gabriel Kováč</t>
  </si>
  <si>
    <t>SK5002000000002184603656</t>
  </si>
  <si>
    <t>SK2022210982</t>
  </si>
  <si>
    <t>gabrielkovac62@gmail.com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</si>
</sst>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brielkovac62@gmail.com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1250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3150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34500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4"/>
      <c r="C17" s="63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4"/>
      <c r="C18" s="63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25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25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25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25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25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25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25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25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25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25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25">
      <c r="B32" s="25" t="s">
        <v>10</v>
      </c>
      <c r="C32" s="54"/>
      <c r="D32" s="54"/>
      <c r="E32" s="54"/>
      <c r="F32" s="54"/>
      <c r="G32" s="54"/>
      <c r="H32" s="54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11500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3600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4750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33100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6650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47300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6400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47300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59000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10000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52000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55000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10000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1550</v>
      </c>
      <c r="D8" s="28">
        <v>48.26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2150</v>
      </c>
      <c r="D9" s="28">
        <v>39.78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43500</v>
      </c>
      <c r="D10" s="28">
        <v>30.74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4400</v>
      </c>
      <c r="D11" s="28">
        <v>32.659999999999997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1550</v>
      </c>
      <c r="D8" s="28">
        <v>43.74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1950</v>
      </c>
      <c r="D9" s="28">
        <v>30.42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44600</v>
      </c>
      <c r="D10" s="28">
        <v>30.74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8200</v>
      </c>
      <c r="D11" s="28">
        <v>32.5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1400</v>
      </c>
      <c r="D8" s="28">
        <v>44.3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62500</v>
      </c>
      <c r="D10" s="28">
        <v>24.14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2300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600</v>
      </c>
      <c r="D8" s="28">
        <v>44.3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39500</v>
      </c>
      <c r="D10" s="28">
        <v>24.14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2800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2550</v>
      </c>
      <c r="D8" s="28">
        <v>37.82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850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45100</v>
      </c>
      <c r="D10" s="28">
        <v>22.76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1400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2250</v>
      </c>
      <c r="D8" s="28">
        <v>37.82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18900</v>
      </c>
      <c r="D10" s="28">
        <v>22.76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450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7" workbookViewId="0">
      <selection activeCell="B33" sqref="B3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1620</v>
      </c>
      <c r="D8" s="28">
        <v>24.564999999999998</v>
      </c>
      <c r="E8" s="36">
        <v>24.55</v>
      </c>
      <c r="F8" s="37" t="s">
        <v>30</v>
      </c>
      <c r="G8" s="38">
        <f t="shared" ref="G8:G11" si="0">IFERROR( ROUND(E8/D8,3)," ")</f>
        <v>0.999</v>
      </c>
      <c r="H8" s="39">
        <f>C8*E8</f>
        <v>39771</v>
      </c>
    </row>
    <row r="9" spans="1:8" ht="18.75" x14ac:dyDescent="0.25">
      <c r="A9" s="16">
        <v>2</v>
      </c>
      <c r="B9" s="17" t="s">
        <v>26</v>
      </c>
      <c r="C9" s="29">
        <v>600</v>
      </c>
      <c r="D9" s="28">
        <v>27.352999999999998</v>
      </c>
      <c r="E9" s="36">
        <v>27.33</v>
      </c>
      <c r="F9" s="37" t="s">
        <v>31</v>
      </c>
      <c r="G9" s="38">
        <f t="shared" si="0"/>
        <v>0.999</v>
      </c>
      <c r="H9" s="39">
        <f t="shared" ref="H9:H11" si="1">C9*E9</f>
        <v>16398</v>
      </c>
    </row>
    <row r="10" spans="1:8" ht="18.75" x14ac:dyDescent="0.25">
      <c r="A10" s="16">
        <v>3</v>
      </c>
      <c r="B10" s="17" t="s">
        <v>24</v>
      </c>
      <c r="C10" s="29">
        <v>41855</v>
      </c>
      <c r="D10" s="28">
        <v>22.151</v>
      </c>
      <c r="E10" s="36">
        <v>22.12</v>
      </c>
      <c r="F10" s="37" t="s">
        <v>32</v>
      </c>
      <c r="G10" s="38">
        <f t="shared" si="0"/>
        <v>0.999</v>
      </c>
      <c r="H10" s="39">
        <f t="shared" si="1"/>
        <v>925832.60000000009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24.139999999999997</v>
      </c>
      <c r="E11" s="36">
        <v>24.12</v>
      </c>
      <c r="F11" s="37" t="s">
        <v>33</v>
      </c>
      <c r="G11" s="38">
        <f t="shared" si="0"/>
        <v>0.999</v>
      </c>
      <c r="H11" s="39">
        <f t="shared" si="1"/>
        <v>72360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1054361.6000000001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 t="s">
        <v>62</v>
      </c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1054361.6000000001</v>
      </c>
      <c r="E19" s="42">
        <f>IF(OR(C16="áno",C16="ano"),D19*0.2,0)</f>
        <v>210872.32000000004</v>
      </c>
      <c r="F19" s="43"/>
      <c r="G19" s="44">
        <f>D19+E19</f>
        <v>1265233.9200000002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 t="s">
        <v>63</v>
      </c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 t="s">
        <v>64</v>
      </c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 t="s">
        <v>65</v>
      </c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 t="s">
        <v>66</v>
      </c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65">
        <v>36610372</v>
      </c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 t="s">
        <v>67</v>
      </c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>
        <v>2022210982</v>
      </c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 t="s">
        <v>65</v>
      </c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>
        <v>905897268</v>
      </c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66" t="s">
        <v>68</v>
      </c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67">
        <v>44822</v>
      </c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hyperlinks>
    <hyperlink ref="C30" r:id="rId1"/>
  </hyperlinks>
  <pageMargins left="0.7" right="0.7" top="0.75" bottom="0.75" header="0.3" footer="0.3"/>
  <pageSetup paperSize="8" orientation="landscape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2820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5350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59848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4640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8650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68769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8580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28600.000000000004</v>
      </c>
      <c r="D9" s="28">
        <v>28.9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37180</v>
      </c>
      <c r="D10" s="28">
        <v>25.5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11440.000000000002</v>
      </c>
      <c r="D11" s="28">
        <v>30.6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11800</v>
      </c>
      <c r="D8" s="28">
        <v>37.4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34800</v>
      </c>
      <c r="D9" s="28">
        <v>30.6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23500</v>
      </c>
      <c r="D10" s="28">
        <v>27.2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5800</v>
      </c>
      <c r="D11" s="28">
        <v>32.299999999999997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1680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3360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30960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7200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4800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12000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55200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33600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3480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4200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25920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4800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23</vt:i4>
      </vt:variant>
    </vt:vector>
  </HeadingPairs>
  <TitlesOfParts>
    <vt:vector size="23" baseType="lpstr">
      <vt:lpstr>VC1 Belákovo</vt:lpstr>
      <vt:lpstr>VC2 Stolica</vt:lpstr>
      <vt:lpstr>VC3 Turecká</vt:lpstr>
      <vt:lpstr>VC4 Betliar</vt:lpstr>
      <vt:lpstr>VC5 Hnilec</vt:lpstr>
      <vt:lpstr>VC6 Podúľová</vt:lpstr>
      <vt:lpstr>VC7 Pipítka</vt:lpstr>
      <vt:lpstr>VC8 Soroška</vt:lpstr>
      <vt:lpstr>VC9 Silická Jablonica</vt:lpstr>
      <vt:lpstr>VC10 Hrable</vt:lpstr>
      <vt:lpstr>VC11 Stará voda</vt:lpstr>
      <vt:lpstr>VC12 Smolnícka Osada</vt:lpstr>
      <vt:lpstr>VC13 Smolník</vt:lpstr>
      <vt:lpstr>VC14 Prakovce</vt:lpstr>
      <vt:lpstr>VC15 Margecany</vt:lpstr>
      <vt:lpstr>VC16 Čierna Moldava</vt:lpstr>
      <vt:lpstr>VC17 Zlatá Idka</vt:lpstr>
      <vt:lpstr>VC18 Bukovec</vt:lpstr>
      <vt:lpstr>VC20 Mohov</vt:lpstr>
      <vt:lpstr>VC 19 Izra</vt:lpstr>
      <vt:lpstr>VC21 Regeta</vt:lpstr>
      <vt:lpstr>VC22 Bogota</vt:lpstr>
      <vt:lpstr>VC23 Lipová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Gabi</cp:lastModifiedBy>
  <cp:lastPrinted>2022-09-29T17:14:44Z</cp:lastPrinted>
  <dcterms:created xsi:type="dcterms:W3CDTF">2012-03-14T10:26:47Z</dcterms:created>
  <dcterms:modified xsi:type="dcterms:W3CDTF">2022-09-29T17:15:53Z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