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michal_dragan_slovakia_travel/Documents/Pracovná plocha/Verejné obstarávanie/Dynamicky nakupny system/Zima 2022/SK/"/>
    </mc:Choice>
  </mc:AlternateContent>
  <xr:revisionPtr revIDLastSave="102" documentId="13_ncr:1_{29E40763-8680-43F0-8AF9-0674E710393E}" xr6:coauthVersionLast="47" xr6:coauthVersionMax="47" xr10:uidLastSave="{E7C7E4B0-29E9-47AA-A946-D5BD3B5CEB9C}"/>
  <bookViews>
    <workbookView xWindow="-108" yWindow="-108" windowWidth="30936" windowHeight="16896" xr2:uid="{00000000-000D-0000-FFFF-FFFF00000000}"/>
  </bookViews>
  <sheets>
    <sheet name="INTERNET_PLA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W8" i="2" l="1"/>
  <c r="BW9" i="2"/>
  <c r="BW10" i="2"/>
  <c r="BW11" i="2"/>
  <c r="BW12" i="2"/>
  <c r="BW13" i="2"/>
  <c r="BW15" i="2"/>
  <c r="BW16" i="2"/>
  <c r="BW17" i="2"/>
  <c r="BW6" i="2"/>
  <c r="BH14" i="2"/>
  <c r="BG7" i="2"/>
  <c r="BW14" i="2" l="1"/>
  <c r="BW7" i="2"/>
  <c r="BW18" i="2" s="1"/>
</calcChain>
</file>

<file path=xl/sharedStrings.xml><?xml version="1.0" encoding="utf-8"?>
<sst xmlns="http://schemas.openxmlformats.org/spreadsheetml/2006/main" count="197" uniqueCount="164">
  <si>
    <t>w 01</t>
  </si>
  <si>
    <t>w 02</t>
  </si>
  <si>
    <t>w 03</t>
  </si>
  <si>
    <t>w 04</t>
  </si>
  <si>
    <t>w 05</t>
  </si>
  <si>
    <t>w 06</t>
  </si>
  <si>
    <t>w 07</t>
  </si>
  <si>
    <t>w 08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</si>
  <si>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</si>
  <si>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</si>
  <si>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</si>
  <si>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</si>
  <si>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</si>
  <si>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</si>
  <si>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</si>
  <si>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</si>
  <si>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</si>
  <si>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</si>
  <si>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</si>
  <si>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</si>
  <si>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</si>
  <si>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</si>
  <si>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</si>
  <si>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</si>
  <si>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</si>
  <si>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</si>
  <si>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</si>
  <si>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</si>
  <si>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</si>
  <si>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</si>
  <si>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</si>
  <si>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</si>
  <si>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</si>
  <si>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</si>
  <si>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w 36</t>
  </si>
  <si>
    <t>w 37</t>
  </si>
  <si>
    <t>w 38</t>
  </si>
  <si>
    <t>w 39</t>
  </si>
  <si>
    <t>w 40</t>
  </si>
  <si>
    <t>w 41</t>
  </si>
  <si>
    <t>w 42</t>
  </si>
  <si>
    <t>w 43</t>
  </si>
  <si>
    <t>w 44</t>
  </si>
  <si>
    <t>w 45</t>
  </si>
  <si>
    <t>w 46</t>
  </si>
  <si>
    <t>w 47</t>
  </si>
  <si>
    <t>w 48</t>
  </si>
  <si>
    <t>w 49</t>
  </si>
  <si>
    <t>w 50</t>
  </si>
  <si>
    <t>w 51</t>
  </si>
  <si>
    <t>w 52</t>
  </si>
  <si>
    <t>Media</t>
  </si>
  <si>
    <t>January 2022</t>
  </si>
  <si>
    <t>February 2022</t>
  </si>
  <si>
    <t>March 2022</t>
  </si>
  <si>
    <t>April 2022</t>
  </si>
  <si>
    <t>May 2022</t>
  </si>
  <si>
    <t>October 2022</t>
  </si>
  <si>
    <t>September 2022</t>
  </si>
  <si>
    <t>November 2022</t>
  </si>
  <si>
    <t>December 2022</t>
  </si>
  <si>
    <t>W 52</t>
  </si>
  <si>
    <t xml:space="preserve">01. 01. 
02. 01. </t>
  </si>
  <si>
    <t xml:space="preserve">03. 01. 
09. 01. </t>
  </si>
  <si>
    <t xml:space="preserve">10. 01. 
16. 01. </t>
  </si>
  <si>
    <t xml:space="preserve">17. 01. 
23. 01. </t>
  </si>
  <si>
    <t xml:space="preserve">24. 01. 
30. 01. </t>
  </si>
  <si>
    <t xml:space="preserve">31. 01.  </t>
  </si>
  <si>
    <t xml:space="preserve">01. 02. 
6. 02. </t>
  </si>
  <si>
    <t xml:space="preserve">7. 02. 
13. 02. </t>
  </si>
  <si>
    <t xml:space="preserve">14. 02. 
20. 02. </t>
  </si>
  <si>
    <t xml:space="preserve">21. 02. 
27. 02. </t>
  </si>
  <si>
    <t>w 9</t>
  </si>
  <si>
    <t xml:space="preserve">07. 03. 
13. 03. </t>
  </si>
  <si>
    <t xml:space="preserve">14. 03. 
20. 03. </t>
  </si>
  <si>
    <t xml:space="preserve">28. 03. 
31. 03. </t>
  </si>
  <si>
    <t xml:space="preserve">01. 04. 
03. 04. </t>
  </si>
  <si>
    <t xml:space="preserve">04. 04. 
10. 04. </t>
  </si>
  <si>
    <t xml:space="preserve">11. 04. 
17. 04. </t>
  </si>
  <si>
    <t xml:space="preserve">18. 04. 
24. 04. </t>
  </si>
  <si>
    <t xml:space="preserve">25. 04. 
30. 04. </t>
  </si>
  <si>
    <t xml:space="preserve">01. 05. </t>
  </si>
  <si>
    <t xml:space="preserve">02. 05. 
08. 05. </t>
  </si>
  <si>
    <t xml:space="preserve">09. 05. 
15. 05. </t>
  </si>
  <si>
    <t xml:space="preserve">16. 05. 
22. 05. </t>
  </si>
  <si>
    <t xml:space="preserve">23. 05. 
29. 05. </t>
  </si>
  <si>
    <t xml:space="preserve">30. 05. 
31. 05. </t>
  </si>
  <si>
    <t xml:space="preserve">01. 06. 
05. 06. </t>
  </si>
  <si>
    <t xml:space="preserve">06. 06. 
12. 06. </t>
  </si>
  <si>
    <t xml:space="preserve">13. 06. 
19. 06. </t>
  </si>
  <si>
    <t xml:space="preserve">20. 06. 
26. 06. </t>
  </si>
  <si>
    <t xml:space="preserve">27. 06. 
30. 06. </t>
  </si>
  <si>
    <t xml:space="preserve">01. 07. 
03. 07. </t>
  </si>
  <si>
    <t xml:space="preserve">04. 07. 
10. 07. </t>
  </si>
  <si>
    <t xml:space="preserve">11. 07. 
17. 07. </t>
  </si>
  <si>
    <t xml:space="preserve">18. 07. 
24. 07. </t>
  </si>
  <si>
    <t xml:space="preserve">25. 07. 
31. 07. </t>
  </si>
  <si>
    <t xml:space="preserve">01. 08. 
07. 08. </t>
  </si>
  <si>
    <t xml:space="preserve">08. 08. 
14. 08. </t>
  </si>
  <si>
    <t xml:space="preserve">15. 08. 
21. 08. </t>
  </si>
  <si>
    <t xml:space="preserve">22. 08. 
28. 08. </t>
  </si>
  <si>
    <t xml:space="preserve">29. 08. 
31. 08. </t>
  </si>
  <si>
    <t xml:space="preserve">01. 09. 
04. 09. </t>
  </si>
  <si>
    <t xml:space="preserve">05. 09. 
11. 09. </t>
  </si>
  <si>
    <t xml:space="preserve">12. 09. 
18. 09. </t>
  </si>
  <si>
    <t xml:space="preserve">19. 09. 
25. 09. </t>
  </si>
  <si>
    <t xml:space="preserve">26. 09. 
30. 09. </t>
  </si>
  <si>
    <t xml:space="preserve">01. 10. 
02. 10. </t>
  </si>
  <si>
    <t xml:space="preserve">03. 10. 
09. 10. </t>
  </si>
  <si>
    <t xml:space="preserve">10. 10. 
16. 10. </t>
  </si>
  <si>
    <t xml:space="preserve">17. 10. 
23. 10. </t>
  </si>
  <si>
    <t xml:space="preserve">24. 10. 
30. 10. </t>
  </si>
  <si>
    <t xml:space="preserve">31. 10.  </t>
  </si>
  <si>
    <t xml:space="preserve">07. 11. 
13. 11. </t>
  </si>
  <si>
    <t xml:space="preserve">14. 11. 
20. 11. </t>
  </si>
  <si>
    <t xml:space="preserve">21. 11. 
27. 11. </t>
  </si>
  <si>
    <t xml:space="preserve">28. 11. 
30. 11. </t>
  </si>
  <si>
    <t xml:space="preserve">01. 12. 
04. 12. </t>
  </si>
  <si>
    <t xml:space="preserve">05. 12. 
11. 12. </t>
  </si>
  <si>
    <t xml:space="preserve">12. 12. 
18. 12. </t>
  </si>
  <si>
    <t xml:space="preserve">19. 12. 
25. 12. </t>
  </si>
  <si>
    <t xml:space="preserve">26. 12. 
31. 12. </t>
  </si>
  <si>
    <t>28. 02.</t>
  </si>
  <si>
    <t>01. - 06. 03.</t>
  </si>
  <si>
    <t xml:space="preserve">21. 03. 
27. 03. </t>
  </si>
  <si>
    <t>30 sec</t>
  </si>
  <si>
    <t>All 18+</t>
  </si>
  <si>
    <t>aktuality.sk</t>
  </si>
  <si>
    <t>pluska.sk</t>
  </si>
  <si>
    <t>June 2022 (IMPRESSIONS)</t>
  </si>
  <si>
    <t>July 2022 (IMPRESSIONS)</t>
  </si>
  <si>
    <t>August 2022 (IMPRESSIONS)</t>
  </si>
  <si>
    <t>zoznam.sk</t>
  </si>
  <si>
    <t>pravda.sk</t>
  </si>
  <si>
    <t>sme.sk</t>
  </si>
  <si>
    <t>hnonline.sk</t>
  </si>
  <si>
    <t>cas.sk</t>
  </si>
  <si>
    <t>video pre roll - floating</t>
  </si>
  <si>
    <t xml:space="preserve">01. 01. </t>
  </si>
  <si>
    <t>January 2023</t>
  </si>
  <si>
    <t xml:space="preserve">02. 01. 
08. 01. </t>
  </si>
  <si>
    <t xml:space="preserve">09. 01. 
15. 01. </t>
  </si>
  <si>
    <t xml:space="preserve">16. 01. 
22. 01. </t>
  </si>
  <si>
    <t xml:space="preserve">23. 01. 
29. 01. </t>
  </si>
  <si>
    <t xml:space="preserve">30. 01. 
31. 01. </t>
  </si>
  <si>
    <t>display - floating</t>
  </si>
  <si>
    <t>[Desktop] Screen 990/ 970x250 + [Mobile] Square</t>
  </si>
  <si>
    <t>300x600</t>
  </si>
  <si>
    <t>topky.sk</t>
  </si>
  <si>
    <t>display - Spravodajstvo</t>
  </si>
  <si>
    <t>NMH - pluska.sk, etrend.sk, plus7dni.sk, zivot.sk, ujszo.com</t>
  </si>
  <si>
    <t>Branding / Interscroller</t>
  </si>
  <si>
    <t>Click Media</t>
  </si>
  <si>
    <t>inArticle video + branding</t>
  </si>
  <si>
    <t xml:space="preserve">30 sec + branding </t>
  </si>
  <si>
    <t>Celkový počet impresií</t>
  </si>
  <si>
    <t>Cena celkom bez DPH</t>
  </si>
  <si>
    <t>20 % DPH</t>
  </si>
  <si>
    <t>Cena celkom vrátane DPH</t>
  </si>
  <si>
    <t>Web</t>
  </si>
  <si>
    <t>Formát</t>
  </si>
  <si>
    <t>Frekvencia</t>
  </si>
  <si>
    <t>Cielenie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</si>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</sst>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%"/>
    <numFmt numFmtId="165" formatCode="#,##0.00\ &quot;€&quot;"/>
    <numFmt numFmtId="166" formatCode="#,##0.0\ &quot;€&quot;"/>
    <numFmt numFmtId="171" formatCode="_-* #,##0\ _€_-;\-* #,##0\ _€_-;_-* &quot;-&quot;\ _€_-;_-@_-"/>
  </numFmts>
  <fonts count="13" x14ac:knownFonts="1">
    <font>
      <sz val="11"/>
      <color rgb="FF000000"/>
      <name val="Arial"/>
    </font>
    <font>
      <sz val="11"/>
      <color rgb="FF000000"/>
      <name val="Georgia Pro Light"/>
      <family val="1"/>
    </font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6"/>
      <color rgb="FF000000"/>
      <name val="Georgia Pro Light"/>
      <family val="1"/>
    </font>
    <font>
      <sz val="18"/>
      <color rgb="FF000000"/>
      <name val="Georgia Pro Light"/>
      <family val="1"/>
    </font>
    <font>
      <sz val="11"/>
      <color rgb="FFFFFFFF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sz val="11"/>
      <color rgb="FF2D0C4B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3D413D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rgb="FF000000"/>
      </patternFill>
    </fill>
  </fills>
  <borders count="5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theme="0" tint="-0.14999847407452621"/>
      </left>
      <right/>
      <top style="thin">
        <color rgb="FFFFFFFF"/>
      </top>
      <bottom/>
      <diagonal/>
    </border>
    <border>
      <left style="thin">
        <color theme="0" tint="-0.14999847407452621"/>
      </left>
      <right/>
      <top/>
      <bottom style="thin">
        <color rgb="FFFFFFFF"/>
      </bottom>
      <diagonal/>
    </border>
    <border>
      <left/>
      <right style="thin">
        <color theme="0" tint="-0.14999847407452621"/>
      </right>
      <top style="thin">
        <color rgb="FFFFFFFF"/>
      </top>
      <bottom/>
      <diagonal/>
    </border>
    <border>
      <left/>
      <right style="thin">
        <color theme="0" tint="-0.14999847407452621"/>
      </right>
      <top/>
      <bottom style="thin">
        <color rgb="FFFFFFFF"/>
      </bottom>
      <diagonal/>
    </border>
    <border>
      <left style="thin">
        <color theme="0"/>
      </left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165" fontId="1" fillId="0" borderId="0" xfId="0" applyNumberFormat="1" applyFont="1"/>
    <xf numFmtId="9" fontId="1" fillId="0" borderId="0" xfId="2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9" fontId="5" fillId="0" borderId="0" xfId="2" applyFont="1" applyAlignment="1">
      <alignment horizontal="center" vertic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165" fontId="5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49" fontId="6" fillId="3" borderId="32" xfId="0" applyNumberFormat="1" applyFont="1" applyFill="1" applyBorder="1" applyAlignment="1">
      <alignment horizontal="center" vertical="center"/>
    </xf>
    <xf numFmtId="49" fontId="6" fillId="3" borderId="33" xfId="0" applyNumberFormat="1" applyFont="1" applyFill="1" applyBorder="1" applyAlignment="1">
      <alignment horizontal="center" vertical="center"/>
    </xf>
    <xf numFmtId="49" fontId="6" fillId="3" borderId="34" xfId="0" applyNumberFormat="1" applyFont="1" applyFill="1" applyBorder="1" applyAlignment="1">
      <alignment horizontal="center" vertical="center"/>
    </xf>
    <xf numFmtId="49" fontId="6" fillId="3" borderId="32" xfId="0" applyNumberFormat="1" applyFont="1" applyFill="1" applyBorder="1" applyAlignment="1">
      <alignment horizontal="center" vertical="center" wrapText="1"/>
    </xf>
    <xf numFmtId="49" fontId="6" fillId="3" borderId="33" xfId="0" applyNumberFormat="1" applyFont="1" applyFill="1" applyBorder="1" applyAlignment="1">
      <alignment horizontal="center" vertical="center" wrapText="1"/>
    </xf>
    <xf numFmtId="49" fontId="6" fillId="3" borderId="34" xfId="0" applyNumberFormat="1" applyFont="1" applyFill="1" applyBorder="1" applyAlignment="1">
      <alignment horizontal="center" vertical="center" wrapText="1"/>
    </xf>
    <xf numFmtId="49" fontId="6" fillId="3" borderId="34" xfId="0" applyNumberFormat="1" applyFont="1" applyFill="1" applyBorder="1" applyAlignment="1">
      <alignment vertical="center" wrapText="1"/>
    </xf>
    <xf numFmtId="0" fontId="8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9" fontId="6" fillId="3" borderId="35" xfId="0" applyNumberFormat="1" applyFont="1" applyFill="1" applyBorder="1" applyAlignment="1">
      <alignment horizontal="center" vertical="center"/>
    </xf>
    <xf numFmtId="49" fontId="6" fillId="3" borderId="36" xfId="0" applyNumberFormat="1" applyFont="1" applyFill="1" applyBorder="1" applyAlignment="1">
      <alignment horizontal="center" vertical="center"/>
    </xf>
    <xf numFmtId="49" fontId="6" fillId="3" borderId="37" xfId="0" applyNumberFormat="1" applyFont="1" applyFill="1" applyBorder="1" applyAlignment="1">
      <alignment horizontal="center" vertical="center"/>
    </xf>
    <xf numFmtId="49" fontId="6" fillId="3" borderId="35" xfId="0" applyNumberFormat="1" applyFont="1" applyFill="1" applyBorder="1" applyAlignment="1">
      <alignment horizontal="center" vertical="center" wrapText="1"/>
    </xf>
    <xf numFmtId="49" fontId="6" fillId="3" borderId="36" xfId="0" applyNumberFormat="1" applyFont="1" applyFill="1" applyBorder="1" applyAlignment="1">
      <alignment horizontal="center" vertical="center" wrapText="1"/>
    </xf>
    <xf numFmtId="49" fontId="6" fillId="3" borderId="37" xfId="0" applyNumberFormat="1" applyFont="1" applyFill="1" applyBorder="1" applyAlignment="1">
      <alignment horizontal="center" vertical="center" wrapText="1"/>
    </xf>
    <xf numFmtId="49" fontId="6" fillId="3" borderId="37" xfId="0" applyNumberFormat="1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8" fillId="0" borderId="29" xfId="0" applyFont="1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0" borderId="0" xfId="0" applyFont="1"/>
    <xf numFmtId="0" fontId="6" fillId="3" borderId="2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3" fontId="10" fillId="2" borderId="40" xfId="0" applyNumberFormat="1" applyFont="1" applyFill="1" applyBorder="1" applyAlignment="1">
      <alignment horizontal="center" vertical="center" wrapText="1"/>
    </xf>
    <xf numFmtId="3" fontId="10" fillId="2" borderId="27" xfId="0" applyNumberFormat="1" applyFont="1" applyFill="1" applyBorder="1" applyAlignment="1">
      <alignment horizontal="center" vertical="center" wrapText="1"/>
    </xf>
    <xf numFmtId="0" fontId="8" fillId="0" borderId="44" xfId="0" applyFont="1" applyBorder="1"/>
    <xf numFmtId="4" fontId="8" fillId="2" borderId="48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3" fontId="8" fillId="0" borderId="27" xfId="0" applyNumberFormat="1" applyFont="1" applyBorder="1" applyAlignment="1">
      <alignment vertical="center" wrapText="1"/>
    </xf>
    <xf numFmtId="3" fontId="8" fillId="0" borderId="27" xfId="0" applyNumberFormat="1" applyFont="1" applyBorder="1" applyAlignment="1">
      <alignment horizontal="right" vertical="center" wrapText="1"/>
    </xf>
    <xf numFmtId="3" fontId="8" fillId="0" borderId="27" xfId="0" applyNumberFormat="1" applyFont="1" applyBorder="1" applyAlignment="1">
      <alignment horizontal="center" vertical="center" wrapText="1"/>
    </xf>
    <xf numFmtId="3" fontId="8" fillId="0" borderId="39" xfId="0" applyNumberFormat="1" applyFont="1" applyBorder="1" applyAlignment="1">
      <alignment horizontal="center" vertical="center" wrapText="1"/>
    </xf>
    <xf numFmtId="3" fontId="8" fillId="0" borderId="40" xfId="0" applyNumberFormat="1" applyFont="1" applyBorder="1" applyAlignment="1">
      <alignment horizontal="center" vertical="center" wrapText="1"/>
    </xf>
    <xf numFmtId="171" fontId="8" fillId="0" borderId="10" xfId="0" applyNumberFormat="1" applyFont="1" applyBorder="1" applyAlignment="1">
      <alignment horizontal="center" vertical="center" wrapText="1"/>
    </xf>
    <xf numFmtId="164" fontId="8" fillId="0" borderId="28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3" fontId="8" fillId="0" borderId="39" xfId="0" applyNumberFormat="1" applyFont="1" applyBorder="1" applyAlignment="1">
      <alignment horizontal="center" vertical="center" wrapText="1"/>
    </xf>
    <xf numFmtId="3" fontId="8" fillId="0" borderId="4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171" fontId="8" fillId="2" borderId="10" xfId="1" applyNumberFormat="1" applyFont="1" applyFill="1" applyBorder="1" applyAlignment="1">
      <alignment horizontal="center" vertical="center" wrapText="1"/>
    </xf>
    <xf numFmtId="166" fontId="8" fillId="4" borderId="10" xfId="0" applyNumberFormat="1" applyFont="1" applyFill="1" applyBorder="1" applyAlignment="1">
      <alignment horizontal="center" vertical="center" wrapText="1"/>
    </xf>
    <xf numFmtId="166" fontId="8" fillId="2" borderId="10" xfId="1" applyNumberFormat="1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3" fontId="12" fillId="0" borderId="27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horizontal="center" vertical="center" wrapText="1"/>
    </xf>
    <xf numFmtId="3" fontId="12" fillId="0" borderId="39" xfId="0" applyNumberFormat="1" applyFont="1" applyFill="1" applyBorder="1" applyAlignment="1">
      <alignment horizontal="center" vertical="center" wrapText="1"/>
    </xf>
    <xf numFmtId="3" fontId="12" fillId="0" borderId="40" xfId="0" applyNumberFormat="1" applyFont="1" applyFill="1" applyBorder="1" applyAlignment="1">
      <alignment horizontal="center" vertical="center" wrapText="1"/>
    </xf>
    <xf numFmtId="3" fontId="8" fillId="0" borderId="39" xfId="0" applyNumberFormat="1" applyFont="1" applyFill="1" applyBorder="1" applyAlignment="1">
      <alignment horizontal="center" vertical="center" wrapText="1"/>
    </xf>
    <xf numFmtId="3" fontId="8" fillId="0" borderId="40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7D86-AC9D-401B-AB6D-E642354E9567}">
  <sheetPr>
    <pageSetUpPr fitToPage="1"/>
  </sheetPr>
  <dimension ref="A1:CQ22"/>
  <sheetViews>
    <sheetView showGridLines="0" tabSelected="1" zoomScale="60" zoomScaleNormal="60" workbookViewId="0">
      <selection activeCell="BG1" sqref="BG1:BJ2"/>
    </sheetView>
  </sheetViews>
  <sheetFormatPr defaultColWidth="8.69921875" defaultRowHeight="13.8" x14ac:dyDescent="0.25"/>
  <cols>
    <col min="1" max="1" width="29.8984375" style="1" customWidth="1"/>
    <col min="2" max="2" width="21.3984375" style="1" customWidth="1"/>
    <col min="3" max="3" width="24.69921875" style="1" customWidth="1"/>
    <col min="4" max="4" width="13.19921875" style="1" customWidth="1"/>
    <col min="5" max="5" width="14.19921875" style="1" customWidth="1"/>
    <col min="6" max="15" width="7.69921875" style="1" hidden="1" customWidth="1"/>
    <col min="16" max="17" width="4.69921875" style="1" hidden="1" customWidth="1"/>
    <col min="18" max="26" width="7.69921875" style="1" hidden="1" customWidth="1"/>
    <col min="27" max="32" width="6.19921875" style="1" hidden="1" customWidth="1"/>
    <col min="33" max="47" width="7.296875" style="1" hidden="1" customWidth="1"/>
    <col min="48" max="52" width="6.19921875" style="1" hidden="1" customWidth="1"/>
    <col min="53" max="58" width="7.69921875" style="1" hidden="1" customWidth="1"/>
    <col min="59" max="61" width="7.69921875" style="1" customWidth="1"/>
    <col min="62" max="63" width="4.19921875" style="1" customWidth="1"/>
    <col min="64" max="66" width="7.69921875" style="1" customWidth="1"/>
    <col min="67" max="68" width="4.19921875" style="1" customWidth="1"/>
    <col min="69" max="72" width="7.296875" style="1" customWidth="1"/>
    <col min="73" max="73" width="7.69921875" style="1" customWidth="1"/>
    <col min="74" max="74" width="1.59765625" style="1" customWidth="1"/>
    <col min="75" max="79" width="17.5" style="1" customWidth="1"/>
    <col min="80" max="80" width="12.09765625" style="1" customWidth="1"/>
    <col min="81" max="81" width="10.59765625" style="1" bestFit="1" customWidth="1"/>
    <col min="82" max="82" width="16.69921875" style="1" bestFit="1" customWidth="1"/>
    <col min="83" max="16384" width="8.69921875" style="1"/>
  </cols>
  <sheetData>
    <row r="1" spans="1:84" ht="30" customHeight="1" x14ac:dyDescent="0.25">
      <c r="A1" s="15" t="s">
        <v>159</v>
      </c>
      <c r="B1" s="16" t="s">
        <v>160</v>
      </c>
      <c r="C1" s="17"/>
      <c r="D1" s="18" t="s">
        <v>161</v>
      </c>
      <c r="E1" s="19" t="s">
        <v>162</v>
      </c>
      <c r="F1" s="20" t="s">
        <v>52</v>
      </c>
      <c r="G1" s="20"/>
      <c r="H1" s="20"/>
      <c r="I1" s="20"/>
      <c r="J1" s="20"/>
      <c r="K1" s="21"/>
      <c r="L1" s="22" t="s">
        <v>53</v>
      </c>
      <c r="M1" s="20"/>
      <c r="N1" s="20"/>
      <c r="O1" s="20"/>
      <c r="P1" s="20"/>
      <c r="Q1" s="23" t="s">
        <v>54</v>
      </c>
      <c r="R1" s="24"/>
      <c r="S1" s="24"/>
      <c r="T1" s="24"/>
      <c r="U1" s="25"/>
      <c r="V1" s="23" t="s">
        <v>55</v>
      </c>
      <c r="W1" s="24"/>
      <c r="X1" s="24"/>
      <c r="Y1" s="24"/>
      <c r="Z1" s="25"/>
      <c r="AA1" s="26" t="s">
        <v>56</v>
      </c>
      <c r="AB1" s="20"/>
      <c r="AC1" s="20"/>
      <c r="AD1" s="20"/>
      <c r="AE1" s="20"/>
      <c r="AF1" s="20"/>
      <c r="AG1" s="23" t="s">
        <v>129</v>
      </c>
      <c r="AH1" s="24"/>
      <c r="AI1" s="24"/>
      <c r="AJ1" s="24"/>
      <c r="AK1" s="25"/>
      <c r="AL1" s="23" t="s">
        <v>130</v>
      </c>
      <c r="AM1" s="24"/>
      <c r="AN1" s="24"/>
      <c r="AO1" s="24"/>
      <c r="AP1" s="25"/>
      <c r="AQ1" s="27" t="s">
        <v>131</v>
      </c>
      <c r="AR1" s="28"/>
      <c r="AS1" s="28"/>
      <c r="AT1" s="28"/>
      <c r="AU1" s="29"/>
      <c r="AV1" s="30" t="s">
        <v>58</v>
      </c>
      <c r="AW1" s="31"/>
      <c r="AX1" s="31"/>
      <c r="AY1" s="31"/>
      <c r="AZ1" s="32"/>
      <c r="BA1" s="30" t="s">
        <v>57</v>
      </c>
      <c r="BB1" s="31"/>
      <c r="BC1" s="31"/>
      <c r="BD1" s="31"/>
      <c r="BE1" s="31"/>
      <c r="BF1" s="32"/>
      <c r="BG1" s="31" t="s">
        <v>59</v>
      </c>
      <c r="BH1" s="31"/>
      <c r="BI1" s="31"/>
      <c r="BJ1" s="32"/>
      <c r="BK1" s="30" t="s">
        <v>60</v>
      </c>
      <c r="BL1" s="31"/>
      <c r="BM1" s="31"/>
      <c r="BN1" s="31"/>
      <c r="BO1" s="31"/>
      <c r="BP1" s="30" t="s">
        <v>139</v>
      </c>
      <c r="BQ1" s="31"/>
      <c r="BR1" s="31"/>
      <c r="BS1" s="31"/>
      <c r="BT1" s="31"/>
      <c r="BU1" s="33"/>
      <c r="BV1" s="34"/>
      <c r="BW1" s="112" t="s">
        <v>155</v>
      </c>
      <c r="BX1" s="113" t="s">
        <v>156</v>
      </c>
      <c r="BY1" s="113" t="s">
        <v>157</v>
      </c>
      <c r="BZ1" s="113" t="s">
        <v>158</v>
      </c>
      <c r="CC1" s="4"/>
    </row>
    <row r="2" spans="1:84" ht="30" customHeight="1" x14ac:dyDescent="0.25">
      <c r="A2" s="35"/>
      <c r="B2" s="16"/>
      <c r="C2" s="17"/>
      <c r="D2" s="36"/>
      <c r="E2" s="37"/>
      <c r="F2" s="38"/>
      <c r="G2" s="38"/>
      <c r="H2" s="38"/>
      <c r="I2" s="38"/>
      <c r="J2" s="38"/>
      <c r="K2" s="39"/>
      <c r="L2" s="40"/>
      <c r="M2" s="38"/>
      <c r="N2" s="38"/>
      <c r="O2" s="38"/>
      <c r="P2" s="38"/>
      <c r="Q2" s="41"/>
      <c r="R2" s="42"/>
      <c r="S2" s="42"/>
      <c r="T2" s="42"/>
      <c r="U2" s="43"/>
      <c r="V2" s="41"/>
      <c r="W2" s="42"/>
      <c r="X2" s="42"/>
      <c r="Y2" s="42"/>
      <c r="Z2" s="43"/>
      <c r="AA2" s="44"/>
      <c r="AB2" s="38"/>
      <c r="AC2" s="38"/>
      <c r="AD2" s="38"/>
      <c r="AE2" s="38"/>
      <c r="AF2" s="38"/>
      <c r="AG2" s="41"/>
      <c r="AH2" s="42"/>
      <c r="AI2" s="42"/>
      <c r="AJ2" s="42"/>
      <c r="AK2" s="43"/>
      <c r="AL2" s="41"/>
      <c r="AM2" s="42"/>
      <c r="AN2" s="42"/>
      <c r="AO2" s="42"/>
      <c r="AP2" s="43"/>
      <c r="AQ2" s="45"/>
      <c r="AR2" s="46"/>
      <c r="AS2" s="46"/>
      <c r="AT2" s="46"/>
      <c r="AU2" s="47"/>
      <c r="AV2" s="48"/>
      <c r="AW2" s="49"/>
      <c r="AX2" s="49"/>
      <c r="AY2" s="49"/>
      <c r="AZ2" s="50"/>
      <c r="BA2" s="48"/>
      <c r="BB2" s="49"/>
      <c r="BC2" s="49"/>
      <c r="BD2" s="49"/>
      <c r="BE2" s="49"/>
      <c r="BF2" s="50"/>
      <c r="BG2" s="49"/>
      <c r="BH2" s="49"/>
      <c r="BI2" s="49"/>
      <c r="BJ2" s="50"/>
      <c r="BK2" s="48"/>
      <c r="BL2" s="49"/>
      <c r="BM2" s="49"/>
      <c r="BN2" s="49"/>
      <c r="BO2" s="49"/>
      <c r="BP2" s="48"/>
      <c r="BQ2" s="49"/>
      <c r="BR2" s="49"/>
      <c r="BS2" s="49"/>
      <c r="BT2" s="49"/>
      <c r="BU2" s="51"/>
      <c r="BV2" s="34"/>
      <c r="BW2" s="114"/>
      <c r="BX2" s="113"/>
      <c r="BY2" s="113"/>
      <c r="BZ2" s="113"/>
      <c r="CC2" s="4"/>
      <c r="CD2" s="5"/>
      <c r="CE2" s="6"/>
      <c r="CF2" s="5"/>
    </row>
    <row r="3" spans="1:84" ht="30" customHeight="1" x14ac:dyDescent="0.25">
      <c r="A3" s="35"/>
      <c r="B3" s="16"/>
      <c r="C3" s="17"/>
      <c r="D3" s="36"/>
      <c r="E3" s="37"/>
      <c r="F3" s="52" t="s">
        <v>61</v>
      </c>
      <c r="G3" s="52" t="s">
        <v>0</v>
      </c>
      <c r="H3" s="53" t="s">
        <v>1</v>
      </c>
      <c r="I3" s="53" t="s">
        <v>2</v>
      </c>
      <c r="J3" s="53" t="s">
        <v>3</v>
      </c>
      <c r="K3" s="54" t="s">
        <v>4</v>
      </c>
      <c r="L3" s="35"/>
      <c r="M3" s="53" t="s">
        <v>5</v>
      </c>
      <c r="N3" s="53" t="s">
        <v>6</v>
      </c>
      <c r="O3" s="53" t="s">
        <v>7</v>
      </c>
      <c r="P3" s="54" t="s">
        <v>72</v>
      </c>
      <c r="Q3" s="15"/>
      <c r="R3" s="55" t="s">
        <v>8</v>
      </c>
      <c r="S3" s="55" t="s">
        <v>9</v>
      </c>
      <c r="T3" s="55" t="s">
        <v>10</v>
      </c>
      <c r="U3" s="56" t="s">
        <v>11</v>
      </c>
      <c r="V3" s="15"/>
      <c r="W3" s="57" t="s">
        <v>12</v>
      </c>
      <c r="X3" s="57" t="s">
        <v>13</v>
      </c>
      <c r="Y3" s="57" t="s">
        <v>14</v>
      </c>
      <c r="Z3" s="56" t="s">
        <v>15</v>
      </c>
      <c r="AA3" s="35"/>
      <c r="AB3" s="53" t="s">
        <v>16</v>
      </c>
      <c r="AC3" s="53" t="s">
        <v>17</v>
      </c>
      <c r="AD3" s="53" t="s">
        <v>18</v>
      </c>
      <c r="AE3" s="53" t="s">
        <v>19</v>
      </c>
      <c r="AF3" s="54" t="s">
        <v>20</v>
      </c>
      <c r="AG3" s="15"/>
      <c r="AH3" s="55" t="s">
        <v>21</v>
      </c>
      <c r="AI3" s="55" t="s">
        <v>22</v>
      </c>
      <c r="AJ3" s="55" t="s">
        <v>23</v>
      </c>
      <c r="AK3" s="56" t="s">
        <v>24</v>
      </c>
      <c r="AL3" s="15"/>
      <c r="AM3" s="55" t="s">
        <v>25</v>
      </c>
      <c r="AN3" s="57" t="s">
        <v>26</v>
      </c>
      <c r="AO3" s="57" t="s">
        <v>27</v>
      </c>
      <c r="AP3" s="57" t="s">
        <v>28</v>
      </c>
      <c r="AQ3" s="55" t="s">
        <v>29</v>
      </c>
      <c r="AR3" s="55" t="s">
        <v>30</v>
      </c>
      <c r="AS3" s="55" t="s">
        <v>31</v>
      </c>
      <c r="AT3" s="57" t="s">
        <v>32</v>
      </c>
      <c r="AU3" s="56" t="s">
        <v>33</v>
      </c>
      <c r="AV3" s="15"/>
      <c r="AW3" s="55" t="s">
        <v>34</v>
      </c>
      <c r="AX3" s="55" t="s">
        <v>35</v>
      </c>
      <c r="AY3" s="57" t="s">
        <v>36</v>
      </c>
      <c r="AZ3" s="56" t="s">
        <v>37</v>
      </c>
      <c r="BA3" s="15"/>
      <c r="BB3" s="55" t="s">
        <v>38</v>
      </c>
      <c r="BC3" s="55" t="s">
        <v>39</v>
      </c>
      <c r="BD3" s="55" t="s">
        <v>40</v>
      </c>
      <c r="BE3" s="57" t="s">
        <v>41</v>
      </c>
      <c r="BF3" s="57" t="s">
        <v>42</v>
      </c>
      <c r="BG3" s="55" t="s">
        <v>43</v>
      </c>
      <c r="BH3" s="57" t="s">
        <v>44</v>
      </c>
      <c r="BI3" s="57" t="s">
        <v>45</v>
      </c>
      <c r="BJ3" s="56" t="s">
        <v>46</v>
      </c>
      <c r="BK3" s="15"/>
      <c r="BL3" s="55" t="s">
        <v>47</v>
      </c>
      <c r="BM3" s="57" t="s">
        <v>48</v>
      </c>
      <c r="BN3" s="57" t="s">
        <v>49</v>
      </c>
      <c r="BO3" s="58" t="s">
        <v>50</v>
      </c>
      <c r="BP3" s="59"/>
      <c r="BQ3" s="55" t="s">
        <v>0</v>
      </c>
      <c r="BR3" s="55" t="s">
        <v>1</v>
      </c>
      <c r="BS3" s="55" t="s">
        <v>2</v>
      </c>
      <c r="BT3" s="55" t="s">
        <v>3</v>
      </c>
      <c r="BU3" s="55" t="s">
        <v>4</v>
      </c>
      <c r="BV3" s="60"/>
      <c r="BW3" s="114"/>
      <c r="BX3" s="113"/>
      <c r="BY3" s="113"/>
      <c r="BZ3" s="113"/>
    </row>
    <row r="4" spans="1:84" ht="30" customHeight="1" x14ac:dyDescent="0.25">
      <c r="A4" s="61"/>
      <c r="B4" s="62"/>
      <c r="C4" s="63"/>
      <c r="D4" s="64"/>
      <c r="E4" s="66"/>
      <c r="F4" s="67" t="s">
        <v>62</v>
      </c>
      <c r="G4" s="68" t="s">
        <v>63</v>
      </c>
      <c r="H4" s="68" t="s">
        <v>64</v>
      </c>
      <c r="I4" s="68" t="s">
        <v>65</v>
      </c>
      <c r="J4" s="68" t="s">
        <v>66</v>
      </c>
      <c r="K4" s="68" t="s">
        <v>67</v>
      </c>
      <c r="L4" s="68" t="s">
        <v>68</v>
      </c>
      <c r="M4" s="68" t="s">
        <v>69</v>
      </c>
      <c r="N4" s="68" t="s">
        <v>70</v>
      </c>
      <c r="O4" s="68" t="s">
        <v>71</v>
      </c>
      <c r="P4" s="69" t="s">
        <v>122</v>
      </c>
      <c r="Q4" s="69" t="s">
        <v>123</v>
      </c>
      <c r="R4" s="68" t="s">
        <v>73</v>
      </c>
      <c r="S4" s="68" t="s">
        <v>74</v>
      </c>
      <c r="T4" s="68" t="s">
        <v>124</v>
      </c>
      <c r="U4" s="68" t="s">
        <v>75</v>
      </c>
      <c r="V4" s="68" t="s">
        <v>76</v>
      </c>
      <c r="W4" s="68" t="s">
        <v>77</v>
      </c>
      <c r="X4" s="68" t="s">
        <v>78</v>
      </c>
      <c r="Y4" s="68" t="s">
        <v>79</v>
      </c>
      <c r="Z4" s="68" t="s">
        <v>80</v>
      </c>
      <c r="AA4" s="68" t="s">
        <v>81</v>
      </c>
      <c r="AB4" s="68" t="s">
        <v>82</v>
      </c>
      <c r="AC4" s="68" t="s">
        <v>83</v>
      </c>
      <c r="AD4" s="68" t="s">
        <v>84</v>
      </c>
      <c r="AE4" s="68" t="s">
        <v>85</v>
      </c>
      <c r="AF4" s="68" t="s">
        <v>86</v>
      </c>
      <c r="AG4" s="68" t="s">
        <v>87</v>
      </c>
      <c r="AH4" s="68" t="s">
        <v>88</v>
      </c>
      <c r="AI4" s="68" t="s">
        <v>89</v>
      </c>
      <c r="AJ4" s="68" t="s">
        <v>90</v>
      </c>
      <c r="AK4" s="68" t="s">
        <v>91</v>
      </c>
      <c r="AL4" s="68" t="s">
        <v>92</v>
      </c>
      <c r="AM4" s="68" t="s">
        <v>93</v>
      </c>
      <c r="AN4" s="68" t="s">
        <v>94</v>
      </c>
      <c r="AO4" s="68" t="s">
        <v>95</v>
      </c>
      <c r="AP4" s="68" t="s">
        <v>96</v>
      </c>
      <c r="AQ4" s="68" t="s">
        <v>97</v>
      </c>
      <c r="AR4" s="68" t="s">
        <v>98</v>
      </c>
      <c r="AS4" s="68" t="s">
        <v>99</v>
      </c>
      <c r="AT4" s="68" t="s">
        <v>100</v>
      </c>
      <c r="AU4" s="68" t="s">
        <v>101</v>
      </c>
      <c r="AV4" s="68" t="s">
        <v>102</v>
      </c>
      <c r="AW4" s="68" t="s">
        <v>103</v>
      </c>
      <c r="AX4" s="68" t="s">
        <v>104</v>
      </c>
      <c r="AY4" s="68" t="s">
        <v>105</v>
      </c>
      <c r="AZ4" s="68" t="s">
        <v>106</v>
      </c>
      <c r="BA4" s="68" t="s">
        <v>107</v>
      </c>
      <c r="BB4" s="68" t="s">
        <v>108</v>
      </c>
      <c r="BC4" s="68" t="s">
        <v>109</v>
      </c>
      <c r="BD4" s="68" t="s">
        <v>110</v>
      </c>
      <c r="BE4" s="68" t="s">
        <v>111</v>
      </c>
      <c r="BF4" s="68" t="s">
        <v>112</v>
      </c>
      <c r="BG4" s="68" t="s">
        <v>113</v>
      </c>
      <c r="BH4" s="68" t="s">
        <v>114</v>
      </c>
      <c r="BI4" s="68" t="s">
        <v>115</v>
      </c>
      <c r="BJ4" s="68" t="s">
        <v>116</v>
      </c>
      <c r="BK4" s="68" t="s">
        <v>117</v>
      </c>
      <c r="BL4" s="68" t="s">
        <v>118</v>
      </c>
      <c r="BM4" s="70" t="s">
        <v>119</v>
      </c>
      <c r="BN4" s="70" t="s">
        <v>120</v>
      </c>
      <c r="BO4" s="70" t="s">
        <v>121</v>
      </c>
      <c r="BP4" s="68" t="s">
        <v>138</v>
      </c>
      <c r="BQ4" s="68" t="s">
        <v>140</v>
      </c>
      <c r="BR4" s="68" t="s">
        <v>141</v>
      </c>
      <c r="BS4" s="68" t="s">
        <v>142</v>
      </c>
      <c r="BT4" s="68" t="s">
        <v>143</v>
      </c>
      <c r="BU4" s="68" t="s">
        <v>144</v>
      </c>
      <c r="BV4" s="60"/>
      <c r="BW4" s="115"/>
      <c r="BX4" s="116"/>
      <c r="BY4" s="116"/>
      <c r="BZ4" s="116"/>
    </row>
    <row r="5" spans="1:84" ht="30" customHeight="1" x14ac:dyDescent="0.25">
      <c r="A5" s="71" t="s">
        <v>51</v>
      </c>
      <c r="B5" s="72"/>
      <c r="C5" s="73"/>
      <c r="D5" s="74"/>
      <c r="E5" s="102"/>
      <c r="F5" s="75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7"/>
      <c r="BW5" s="78"/>
      <c r="BX5" s="79"/>
      <c r="BY5" s="79"/>
      <c r="BZ5" s="79"/>
    </row>
    <row r="6" spans="1:84" ht="30" customHeight="1" x14ac:dyDescent="0.35">
      <c r="A6" s="80" t="s">
        <v>127</v>
      </c>
      <c r="B6" s="81" t="s">
        <v>137</v>
      </c>
      <c r="C6" s="82" t="s">
        <v>125</v>
      </c>
      <c r="D6" s="83">
        <v>1.5</v>
      </c>
      <c r="E6" s="103" t="s">
        <v>126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5"/>
      <c r="AB6" s="85"/>
      <c r="AC6" s="85"/>
      <c r="AD6" s="85"/>
      <c r="AE6" s="85"/>
      <c r="AF6" s="85"/>
      <c r="AG6" s="86"/>
      <c r="AH6" s="86"/>
      <c r="AI6" s="86"/>
      <c r="AJ6" s="86"/>
      <c r="AK6" s="87"/>
      <c r="AL6" s="88"/>
      <c r="AM6" s="86"/>
      <c r="AN6" s="86"/>
      <c r="AO6" s="86"/>
      <c r="AP6" s="86"/>
      <c r="AQ6" s="86"/>
      <c r="AR6" s="86"/>
      <c r="AS6" s="86"/>
      <c r="AT6" s="86"/>
      <c r="AU6" s="86"/>
      <c r="AV6" s="85"/>
      <c r="AW6" s="85"/>
      <c r="AX6" s="85"/>
      <c r="AY6" s="85"/>
      <c r="AZ6" s="85"/>
      <c r="BA6" s="85"/>
      <c r="BB6" s="85"/>
      <c r="BC6" s="85"/>
      <c r="BD6" s="84"/>
      <c r="BE6" s="84"/>
      <c r="BF6" s="85"/>
      <c r="BG6" s="104">
        <v>100000</v>
      </c>
      <c r="BH6" s="104">
        <v>50000</v>
      </c>
      <c r="BI6" s="104">
        <v>50000</v>
      </c>
      <c r="BJ6" s="105">
        <v>0</v>
      </c>
      <c r="BK6" s="106"/>
      <c r="BL6" s="104">
        <v>50000</v>
      </c>
      <c r="BM6" s="104">
        <v>50000</v>
      </c>
      <c r="BN6" s="104">
        <v>50000</v>
      </c>
      <c r="BO6" s="105">
        <v>0</v>
      </c>
      <c r="BP6" s="106"/>
      <c r="BQ6" s="104">
        <v>50000</v>
      </c>
      <c r="BR6" s="104">
        <v>50000</v>
      </c>
      <c r="BS6" s="104">
        <v>50000</v>
      </c>
      <c r="BT6" s="104">
        <v>50000</v>
      </c>
      <c r="BU6" s="107">
        <v>0</v>
      </c>
      <c r="BV6" s="65"/>
      <c r="BW6" s="89">
        <f>SUM(BG6:BU6)</f>
        <v>550000</v>
      </c>
      <c r="BX6" s="90"/>
      <c r="BY6" s="91"/>
      <c r="BZ6" s="90"/>
      <c r="CB6" s="12"/>
      <c r="CC6" s="8"/>
      <c r="CD6" s="7"/>
    </row>
    <row r="7" spans="1:84" ht="34.200000000000003" customHeight="1" x14ac:dyDescent="0.35">
      <c r="A7" s="80" t="s">
        <v>127</v>
      </c>
      <c r="B7" s="81" t="s">
        <v>145</v>
      </c>
      <c r="C7" s="82" t="s">
        <v>146</v>
      </c>
      <c r="D7" s="83">
        <v>1.5</v>
      </c>
      <c r="E7" s="103" t="s">
        <v>126</v>
      </c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5"/>
      <c r="AB7" s="85"/>
      <c r="AC7" s="85"/>
      <c r="AD7" s="85"/>
      <c r="AE7" s="85"/>
      <c r="AF7" s="85"/>
      <c r="AG7" s="86"/>
      <c r="AH7" s="86"/>
      <c r="AI7" s="86"/>
      <c r="AJ7" s="86"/>
      <c r="AK7" s="87"/>
      <c r="AL7" s="88"/>
      <c r="AM7" s="86"/>
      <c r="AN7" s="86"/>
      <c r="AO7" s="86"/>
      <c r="AP7" s="86"/>
      <c r="AQ7" s="86"/>
      <c r="AR7" s="86"/>
      <c r="AS7" s="86"/>
      <c r="AT7" s="86"/>
      <c r="AU7" s="86"/>
      <c r="AV7" s="85"/>
      <c r="AW7" s="85"/>
      <c r="AX7" s="85"/>
      <c r="AY7" s="85"/>
      <c r="AZ7" s="85"/>
      <c r="BA7" s="85"/>
      <c r="BB7" s="85"/>
      <c r="BC7" s="85"/>
      <c r="BD7" s="84"/>
      <c r="BE7" s="84"/>
      <c r="BF7" s="85"/>
      <c r="BG7" s="104">
        <f>75000+80000</f>
        <v>155000</v>
      </c>
      <c r="BH7" s="104">
        <v>75000</v>
      </c>
      <c r="BI7" s="104">
        <v>75000</v>
      </c>
      <c r="BJ7" s="108">
        <v>75000</v>
      </c>
      <c r="BK7" s="109"/>
      <c r="BL7" s="104">
        <v>80000</v>
      </c>
      <c r="BM7" s="104">
        <v>75000</v>
      </c>
      <c r="BN7" s="104">
        <v>75000</v>
      </c>
      <c r="BO7" s="108">
        <v>75000</v>
      </c>
      <c r="BP7" s="109"/>
      <c r="BQ7" s="104">
        <v>80000</v>
      </c>
      <c r="BR7" s="104">
        <v>75000</v>
      </c>
      <c r="BS7" s="104">
        <v>75000</v>
      </c>
      <c r="BT7" s="104">
        <v>75000</v>
      </c>
      <c r="BU7" s="104">
        <v>35000</v>
      </c>
      <c r="BV7" s="65"/>
      <c r="BW7" s="89">
        <f t="shared" ref="BW7:BW17" si="0">SUM(BG7:BU7)</f>
        <v>1025000</v>
      </c>
      <c r="BX7" s="90"/>
      <c r="BY7" s="91"/>
      <c r="BZ7" s="90"/>
      <c r="CB7" s="12"/>
      <c r="CC7" s="8"/>
      <c r="CD7" s="7"/>
    </row>
    <row r="8" spans="1:84" ht="30" customHeight="1" x14ac:dyDescent="0.25">
      <c r="A8" s="80" t="s">
        <v>132</v>
      </c>
      <c r="B8" s="81" t="s">
        <v>137</v>
      </c>
      <c r="C8" s="82" t="s">
        <v>125</v>
      </c>
      <c r="D8" s="92">
        <v>1.5</v>
      </c>
      <c r="E8" s="103" t="s">
        <v>126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5"/>
      <c r="AB8" s="85"/>
      <c r="AC8" s="85"/>
      <c r="AD8" s="85"/>
      <c r="AE8" s="85"/>
      <c r="AF8" s="85"/>
      <c r="AG8" s="86"/>
      <c r="AH8" s="86"/>
      <c r="AI8" s="86"/>
      <c r="AJ8" s="86"/>
      <c r="AK8" s="87"/>
      <c r="AL8" s="88"/>
      <c r="AM8" s="86"/>
      <c r="AN8" s="86"/>
      <c r="AO8" s="86"/>
      <c r="AP8" s="86"/>
      <c r="AQ8" s="86"/>
      <c r="AR8" s="86"/>
      <c r="AS8" s="86"/>
      <c r="AT8" s="86"/>
      <c r="AU8" s="86"/>
      <c r="AV8" s="85"/>
      <c r="AW8" s="85"/>
      <c r="AX8" s="85"/>
      <c r="AY8" s="85"/>
      <c r="AZ8" s="85"/>
      <c r="BA8" s="85"/>
      <c r="BB8" s="85"/>
      <c r="BC8" s="85"/>
      <c r="BD8" s="84"/>
      <c r="BE8" s="84"/>
      <c r="BF8" s="85"/>
      <c r="BG8" s="104">
        <v>150000</v>
      </c>
      <c r="BH8" s="104">
        <v>100000</v>
      </c>
      <c r="BI8" s="104">
        <v>50000</v>
      </c>
      <c r="BJ8" s="108">
        <v>50000</v>
      </c>
      <c r="BK8" s="109"/>
      <c r="BL8" s="104">
        <v>100000</v>
      </c>
      <c r="BM8" s="104">
        <v>100000</v>
      </c>
      <c r="BN8" s="104">
        <v>50000</v>
      </c>
      <c r="BO8" s="108">
        <v>50000</v>
      </c>
      <c r="BP8" s="109"/>
      <c r="BQ8" s="104">
        <v>100000</v>
      </c>
      <c r="BR8" s="104">
        <v>100000</v>
      </c>
      <c r="BS8" s="104">
        <v>75000</v>
      </c>
      <c r="BT8" s="104">
        <v>50000</v>
      </c>
      <c r="BU8" s="104">
        <v>25000</v>
      </c>
      <c r="BV8" s="65"/>
      <c r="BW8" s="89">
        <f t="shared" si="0"/>
        <v>1000000</v>
      </c>
      <c r="BX8" s="90"/>
      <c r="BY8" s="91"/>
      <c r="BZ8" s="90"/>
      <c r="CD8" s="7"/>
    </row>
    <row r="9" spans="1:84" ht="30" customHeight="1" x14ac:dyDescent="0.25">
      <c r="A9" s="80" t="s">
        <v>148</v>
      </c>
      <c r="B9" s="81" t="s">
        <v>145</v>
      </c>
      <c r="C9" s="82" t="s">
        <v>147</v>
      </c>
      <c r="D9" s="92">
        <v>1.5</v>
      </c>
      <c r="E9" s="103" t="s">
        <v>126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5"/>
      <c r="AB9" s="85"/>
      <c r="AC9" s="85"/>
      <c r="AD9" s="85"/>
      <c r="AE9" s="85"/>
      <c r="AF9" s="85"/>
      <c r="AG9" s="86"/>
      <c r="AH9" s="86"/>
      <c r="AI9" s="86"/>
      <c r="AJ9" s="86"/>
      <c r="AK9" s="87"/>
      <c r="AL9" s="88"/>
      <c r="AM9" s="86"/>
      <c r="AN9" s="86"/>
      <c r="AO9" s="86"/>
      <c r="AP9" s="86"/>
      <c r="AQ9" s="86"/>
      <c r="AR9" s="86"/>
      <c r="AS9" s="86"/>
      <c r="AT9" s="86"/>
      <c r="AU9" s="86"/>
      <c r="AV9" s="85"/>
      <c r="AW9" s="85"/>
      <c r="AX9" s="85"/>
      <c r="AY9" s="85"/>
      <c r="AZ9" s="85"/>
      <c r="BA9" s="85"/>
      <c r="BB9" s="85"/>
      <c r="BC9" s="85"/>
      <c r="BD9" s="84"/>
      <c r="BE9" s="84"/>
      <c r="BF9" s="85"/>
      <c r="BG9" s="104">
        <v>150000</v>
      </c>
      <c r="BH9" s="104">
        <v>100000</v>
      </c>
      <c r="BI9" s="104">
        <v>50000</v>
      </c>
      <c r="BJ9" s="108">
        <v>50000</v>
      </c>
      <c r="BK9" s="109"/>
      <c r="BL9" s="104">
        <v>100000</v>
      </c>
      <c r="BM9" s="104">
        <v>100000</v>
      </c>
      <c r="BN9" s="104">
        <v>50000</v>
      </c>
      <c r="BO9" s="108">
        <v>50000</v>
      </c>
      <c r="BP9" s="109"/>
      <c r="BQ9" s="104">
        <v>100000</v>
      </c>
      <c r="BR9" s="104">
        <v>100000</v>
      </c>
      <c r="BS9" s="104">
        <v>75000</v>
      </c>
      <c r="BT9" s="104">
        <v>50000</v>
      </c>
      <c r="BU9" s="104">
        <v>25000</v>
      </c>
      <c r="BV9" s="65"/>
      <c r="BW9" s="89">
        <f t="shared" si="0"/>
        <v>1000000</v>
      </c>
      <c r="BX9" s="90"/>
      <c r="BY9" s="91"/>
      <c r="BZ9" s="90"/>
      <c r="CD9" s="7"/>
    </row>
    <row r="10" spans="1:84" ht="30" customHeight="1" x14ac:dyDescent="0.25">
      <c r="A10" s="80" t="s">
        <v>134</v>
      </c>
      <c r="B10" s="81" t="s">
        <v>137</v>
      </c>
      <c r="C10" s="82" t="s">
        <v>125</v>
      </c>
      <c r="D10" s="92">
        <v>1.5</v>
      </c>
      <c r="E10" s="103" t="s">
        <v>126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5"/>
      <c r="AB10" s="85"/>
      <c r="AC10" s="85"/>
      <c r="AD10" s="85"/>
      <c r="AE10" s="85"/>
      <c r="AF10" s="85"/>
      <c r="AG10" s="86"/>
      <c r="AH10" s="86"/>
      <c r="AI10" s="86"/>
      <c r="AJ10" s="86"/>
      <c r="AK10" s="87"/>
      <c r="AL10" s="88"/>
      <c r="AM10" s="86"/>
      <c r="AN10" s="86"/>
      <c r="AO10" s="86"/>
      <c r="AP10" s="86"/>
      <c r="AQ10" s="86"/>
      <c r="AR10" s="86"/>
      <c r="AS10" s="86"/>
      <c r="AT10" s="86"/>
      <c r="AU10" s="86"/>
      <c r="AV10" s="85"/>
      <c r="AW10" s="85"/>
      <c r="AX10" s="85"/>
      <c r="AY10" s="85"/>
      <c r="AZ10" s="85"/>
      <c r="BA10" s="85"/>
      <c r="BB10" s="85"/>
      <c r="BC10" s="85"/>
      <c r="BD10" s="84"/>
      <c r="BE10" s="84"/>
      <c r="BF10" s="85"/>
      <c r="BG10" s="104">
        <v>100000</v>
      </c>
      <c r="BH10" s="104">
        <v>50000</v>
      </c>
      <c r="BI10" s="104">
        <v>50000</v>
      </c>
      <c r="BJ10" s="105">
        <v>0</v>
      </c>
      <c r="BK10" s="106"/>
      <c r="BL10" s="107">
        <v>0</v>
      </c>
      <c r="BM10" s="107">
        <v>0</v>
      </c>
      <c r="BN10" s="107">
        <v>0</v>
      </c>
      <c r="BO10" s="110">
        <v>0</v>
      </c>
      <c r="BP10" s="111"/>
      <c r="BQ10" s="104">
        <v>0</v>
      </c>
      <c r="BR10" s="104">
        <v>0</v>
      </c>
      <c r="BS10" s="107">
        <v>0</v>
      </c>
      <c r="BT10" s="107">
        <v>0</v>
      </c>
      <c r="BU10" s="107">
        <v>0</v>
      </c>
      <c r="BV10" s="65"/>
      <c r="BW10" s="89">
        <f t="shared" si="0"/>
        <v>200000</v>
      </c>
      <c r="BX10" s="90"/>
      <c r="BY10" s="91"/>
      <c r="BZ10" s="90"/>
      <c r="CD10" s="7"/>
    </row>
    <row r="11" spans="1:84" ht="30" customHeight="1" x14ac:dyDescent="0.25">
      <c r="A11" s="80" t="s">
        <v>134</v>
      </c>
      <c r="B11" s="81" t="s">
        <v>145</v>
      </c>
      <c r="C11" s="82" t="s">
        <v>147</v>
      </c>
      <c r="D11" s="92">
        <v>1.5</v>
      </c>
      <c r="E11" s="103" t="s">
        <v>126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5"/>
      <c r="AB11" s="85"/>
      <c r="AC11" s="85"/>
      <c r="AD11" s="85"/>
      <c r="AE11" s="85"/>
      <c r="AF11" s="85"/>
      <c r="AG11" s="86"/>
      <c r="AH11" s="86"/>
      <c r="AI11" s="86"/>
      <c r="AJ11" s="86"/>
      <c r="AK11" s="87"/>
      <c r="AL11" s="88"/>
      <c r="AM11" s="86"/>
      <c r="AN11" s="86"/>
      <c r="AO11" s="86"/>
      <c r="AP11" s="86"/>
      <c r="AQ11" s="86"/>
      <c r="AR11" s="86"/>
      <c r="AS11" s="86"/>
      <c r="AT11" s="86"/>
      <c r="AU11" s="86"/>
      <c r="AV11" s="85"/>
      <c r="AW11" s="85"/>
      <c r="AX11" s="85"/>
      <c r="AY11" s="85"/>
      <c r="AZ11" s="85"/>
      <c r="BA11" s="85"/>
      <c r="BB11" s="85"/>
      <c r="BC11" s="85"/>
      <c r="BD11" s="84"/>
      <c r="BE11" s="84"/>
      <c r="BF11" s="85"/>
      <c r="BG11" s="104">
        <v>175000</v>
      </c>
      <c r="BH11" s="104">
        <v>75000</v>
      </c>
      <c r="BI11" s="104">
        <v>75000</v>
      </c>
      <c r="BJ11" s="108">
        <v>75000</v>
      </c>
      <c r="BK11" s="109"/>
      <c r="BL11" s="104">
        <v>75000</v>
      </c>
      <c r="BM11" s="104">
        <v>75000</v>
      </c>
      <c r="BN11" s="104">
        <v>75000</v>
      </c>
      <c r="BO11" s="108">
        <v>75000</v>
      </c>
      <c r="BP11" s="109"/>
      <c r="BQ11" s="104">
        <v>75000</v>
      </c>
      <c r="BR11" s="104">
        <v>75000</v>
      </c>
      <c r="BS11" s="104">
        <v>75000</v>
      </c>
      <c r="BT11" s="104">
        <v>75000</v>
      </c>
      <c r="BU11" s="104">
        <v>36000</v>
      </c>
      <c r="BV11" s="65"/>
      <c r="BW11" s="89">
        <f t="shared" si="0"/>
        <v>1036000</v>
      </c>
      <c r="BX11" s="90"/>
      <c r="BY11" s="91"/>
      <c r="BZ11" s="90"/>
      <c r="CD11" s="7"/>
    </row>
    <row r="12" spans="1:84" ht="27.6" customHeight="1" x14ac:dyDescent="0.35">
      <c r="A12" s="80" t="s">
        <v>128</v>
      </c>
      <c r="B12" s="81" t="s">
        <v>137</v>
      </c>
      <c r="C12" s="82" t="s">
        <v>125</v>
      </c>
      <c r="D12" s="93">
        <v>1.5</v>
      </c>
      <c r="E12" s="103" t="s">
        <v>126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5"/>
      <c r="AB12" s="85"/>
      <c r="AC12" s="85"/>
      <c r="AD12" s="85"/>
      <c r="AE12" s="85"/>
      <c r="AF12" s="85"/>
      <c r="AG12" s="86"/>
      <c r="AH12" s="86"/>
      <c r="AI12" s="86"/>
      <c r="AJ12" s="86"/>
      <c r="AK12" s="87"/>
      <c r="AL12" s="88"/>
      <c r="AM12" s="86"/>
      <c r="AN12" s="86"/>
      <c r="AO12" s="86"/>
      <c r="AP12" s="86"/>
      <c r="AQ12" s="86"/>
      <c r="AR12" s="86"/>
      <c r="AS12" s="86"/>
      <c r="AT12" s="86"/>
      <c r="AU12" s="86"/>
      <c r="AV12" s="85"/>
      <c r="AW12" s="85"/>
      <c r="AX12" s="85"/>
      <c r="AY12" s="85"/>
      <c r="AZ12" s="85"/>
      <c r="BA12" s="85"/>
      <c r="BB12" s="85"/>
      <c r="BC12" s="85"/>
      <c r="BD12" s="84"/>
      <c r="BE12" s="84"/>
      <c r="BF12" s="85"/>
      <c r="BG12" s="104">
        <v>100000</v>
      </c>
      <c r="BH12" s="104">
        <v>100000</v>
      </c>
      <c r="BI12" s="104">
        <v>50000</v>
      </c>
      <c r="BJ12" s="105">
        <v>0</v>
      </c>
      <c r="BK12" s="106"/>
      <c r="BL12" s="107">
        <v>0</v>
      </c>
      <c r="BM12" s="107">
        <v>0</v>
      </c>
      <c r="BN12" s="107">
        <v>0</v>
      </c>
      <c r="BO12" s="110">
        <v>0</v>
      </c>
      <c r="BP12" s="111"/>
      <c r="BQ12" s="104">
        <v>0</v>
      </c>
      <c r="BR12" s="104">
        <v>0</v>
      </c>
      <c r="BS12" s="107">
        <v>0</v>
      </c>
      <c r="BT12" s="107">
        <v>0</v>
      </c>
      <c r="BU12" s="107">
        <v>0</v>
      </c>
      <c r="BV12" s="65"/>
      <c r="BW12" s="89">
        <f t="shared" si="0"/>
        <v>250000</v>
      </c>
      <c r="BX12" s="94"/>
      <c r="BY12" s="91"/>
      <c r="BZ12" s="94"/>
      <c r="CB12" s="9"/>
      <c r="CC12" s="10"/>
      <c r="CD12" s="11"/>
    </row>
    <row r="13" spans="1:84" ht="27.6" customHeight="1" x14ac:dyDescent="0.35">
      <c r="A13" s="80" t="s">
        <v>150</v>
      </c>
      <c r="B13" s="81" t="s">
        <v>149</v>
      </c>
      <c r="C13" s="82" t="s">
        <v>151</v>
      </c>
      <c r="D13" s="93">
        <v>1.5</v>
      </c>
      <c r="E13" s="103" t="s">
        <v>126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5"/>
      <c r="AB13" s="85"/>
      <c r="AC13" s="85"/>
      <c r="AD13" s="85"/>
      <c r="AE13" s="85"/>
      <c r="AF13" s="85"/>
      <c r="AG13" s="86"/>
      <c r="AH13" s="86"/>
      <c r="AI13" s="86"/>
      <c r="AJ13" s="86"/>
      <c r="AK13" s="87"/>
      <c r="AL13" s="88"/>
      <c r="AM13" s="86"/>
      <c r="AN13" s="86"/>
      <c r="AO13" s="86"/>
      <c r="AP13" s="86"/>
      <c r="AQ13" s="86"/>
      <c r="AR13" s="86"/>
      <c r="AS13" s="86"/>
      <c r="AT13" s="86"/>
      <c r="AU13" s="86"/>
      <c r="AV13" s="85"/>
      <c r="AW13" s="85"/>
      <c r="AX13" s="85"/>
      <c r="AY13" s="85"/>
      <c r="AZ13" s="85"/>
      <c r="BA13" s="85"/>
      <c r="BB13" s="85"/>
      <c r="BC13" s="85"/>
      <c r="BD13" s="84"/>
      <c r="BE13" s="84"/>
      <c r="BF13" s="85"/>
      <c r="BG13" s="104">
        <v>100000</v>
      </c>
      <c r="BH13" s="104">
        <v>100000</v>
      </c>
      <c r="BI13" s="104">
        <v>50000</v>
      </c>
      <c r="BJ13" s="108">
        <v>50000</v>
      </c>
      <c r="BK13" s="109"/>
      <c r="BL13" s="104">
        <v>100000</v>
      </c>
      <c r="BM13" s="104">
        <v>50000</v>
      </c>
      <c r="BN13" s="104">
        <v>50000</v>
      </c>
      <c r="BO13" s="108">
        <v>50000</v>
      </c>
      <c r="BP13" s="109"/>
      <c r="BQ13" s="104">
        <v>100000</v>
      </c>
      <c r="BR13" s="104">
        <v>50000</v>
      </c>
      <c r="BS13" s="104">
        <v>50000</v>
      </c>
      <c r="BT13" s="104">
        <v>50000</v>
      </c>
      <c r="BU13" s="104">
        <v>50000</v>
      </c>
      <c r="BV13" s="65"/>
      <c r="BW13" s="89">
        <f t="shared" si="0"/>
        <v>850000</v>
      </c>
      <c r="BX13" s="94"/>
      <c r="BY13" s="91"/>
      <c r="BZ13" s="94"/>
      <c r="CB13" s="9"/>
      <c r="CC13" s="10"/>
      <c r="CD13" s="11"/>
    </row>
    <row r="14" spans="1:84" ht="30" customHeight="1" x14ac:dyDescent="0.25">
      <c r="A14" s="80" t="s">
        <v>133</v>
      </c>
      <c r="B14" s="81" t="s">
        <v>137</v>
      </c>
      <c r="C14" s="82" t="s">
        <v>125</v>
      </c>
      <c r="D14" s="92">
        <v>1.5</v>
      </c>
      <c r="E14" s="103" t="s">
        <v>126</v>
      </c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5"/>
      <c r="AB14" s="85"/>
      <c r="AC14" s="85"/>
      <c r="AD14" s="85"/>
      <c r="AE14" s="85"/>
      <c r="AF14" s="85"/>
      <c r="AG14" s="86"/>
      <c r="AH14" s="86"/>
      <c r="AI14" s="86"/>
      <c r="AJ14" s="86"/>
      <c r="AK14" s="87"/>
      <c r="AL14" s="88"/>
      <c r="AM14" s="86"/>
      <c r="AN14" s="86"/>
      <c r="AO14" s="86"/>
      <c r="AP14" s="86"/>
      <c r="AQ14" s="86"/>
      <c r="AR14" s="86"/>
      <c r="AS14" s="86"/>
      <c r="AT14" s="86"/>
      <c r="AU14" s="86"/>
      <c r="AV14" s="85"/>
      <c r="AW14" s="85"/>
      <c r="AX14" s="85"/>
      <c r="AY14" s="85"/>
      <c r="AZ14" s="85"/>
      <c r="BA14" s="85"/>
      <c r="BB14" s="85"/>
      <c r="BC14" s="85"/>
      <c r="BD14" s="84"/>
      <c r="BE14" s="84"/>
      <c r="BF14" s="85"/>
      <c r="BG14" s="104">
        <v>105000</v>
      </c>
      <c r="BH14" s="104">
        <f>53908+25000</f>
        <v>78908</v>
      </c>
      <c r="BI14" s="104">
        <v>50000</v>
      </c>
      <c r="BJ14" s="108">
        <v>0</v>
      </c>
      <c r="BK14" s="109"/>
      <c r="BL14" s="104">
        <v>75000</v>
      </c>
      <c r="BM14" s="104">
        <v>74000</v>
      </c>
      <c r="BN14" s="104">
        <v>70000</v>
      </c>
      <c r="BO14" s="108">
        <v>0</v>
      </c>
      <c r="BP14" s="109"/>
      <c r="BQ14" s="104">
        <v>45551</v>
      </c>
      <c r="BR14" s="104">
        <v>40000</v>
      </c>
      <c r="BS14" s="104">
        <v>0</v>
      </c>
      <c r="BT14" s="104">
        <v>0</v>
      </c>
      <c r="BU14" s="104">
        <v>0</v>
      </c>
      <c r="BV14" s="65"/>
      <c r="BW14" s="89">
        <f t="shared" si="0"/>
        <v>538459</v>
      </c>
      <c r="BX14" s="90"/>
      <c r="BY14" s="91"/>
      <c r="BZ14" s="90"/>
      <c r="CD14" s="7"/>
    </row>
    <row r="15" spans="1:84" ht="30" customHeight="1" x14ac:dyDescent="0.25">
      <c r="A15" s="80" t="s">
        <v>136</v>
      </c>
      <c r="B15" s="81" t="s">
        <v>137</v>
      </c>
      <c r="C15" s="82" t="s">
        <v>125</v>
      </c>
      <c r="D15" s="92">
        <v>1.5</v>
      </c>
      <c r="E15" s="103" t="s">
        <v>126</v>
      </c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5"/>
      <c r="AB15" s="85"/>
      <c r="AC15" s="85"/>
      <c r="AD15" s="85"/>
      <c r="AE15" s="85"/>
      <c r="AF15" s="85"/>
      <c r="AG15" s="86"/>
      <c r="AH15" s="86"/>
      <c r="AI15" s="86"/>
      <c r="AJ15" s="86"/>
      <c r="AK15" s="87"/>
      <c r="AL15" s="88"/>
      <c r="AM15" s="86"/>
      <c r="AN15" s="86"/>
      <c r="AO15" s="86"/>
      <c r="AP15" s="86"/>
      <c r="AQ15" s="86"/>
      <c r="AR15" s="86"/>
      <c r="AS15" s="86"/>
      <c r="AT15" s="86"/>
      <c r="AU15" s="86"/>
      <c r="AV15" s="85"/>
      <c r="AW15" s="85"/>
      <c r="AX15" s="85"/>
      <c r="AY15" s="85"/>
      <c r="AZ15" s="85"/>
      <c r="BA15" s="85"/>
      <c r="BB15" s="85"/>
      <c r="BC15" s="85"/>
      <c r="BD15" s="84"/>
      <c r="BE15" s="84"/>
      <c r="BF15" s="85"/>
      <c r="BG15" s="104">
        <v>100000</v>
      </c>
      <c r="BH15" s="104">
        <v>50000</v>
      </c>
      <c r="BI15" s="104">
        <v>50000</v>
      </c>
      <c r="BJ15" s="105">
        <v>0</v>
      </c>
      <c r="BK15" s="106"/>
      <c r="BL15" s="107">
        <v>0</v>
      </c>
      <c r="BM15" s="107">
        <v>0</v>
      </c>
      <c r="BN15" s="107">
        <v>0</v>
      </c>
      <c r="BO15" s="110">
        <v>0</v>
      </c>
      <c r="BP15" s="111"/>
      <c r="BQ15" s="104">
        <v>0</v>
      </c>
      <c r="BR15" s="104">
        <v>0</v>
      </c>
      <c r="BS15" s="107">
        <v>0</v>
      </c>
      <c r="BT15" s="107">
        <v>0</v>
      </c>
      <c r="BU15" s="107">
        <v>0</v>
      </c>
      <c r="BV15" s="65"/>
      <c r="BW15" s="89">
        <f t="shared" si="0"/>
        <v>200000</v>
      </c>
      <c r="BX15" s="90"/>
      <c r="BY15" s="91"/>
      <c r="BZ15" s="90"/>
      <c r="CD15" s="7"/>
    </row>
    <row r="16" spans="1:84" ht="30" customHeight="1" x14ac:dyDescent="0.25">
      <c r="A16" s="80" t="s">
        <v>135</v>
      </c>
      <c r="B16" s="81" t="s">
        <v>137</v>
      </c>
      <c r="C16" s="82" t="s">
        <v>125</v>
      </c>
      <c r="D16" s="95">
        <v>1.5</v>
      </c>
      <c r="E16" s="103" t="s">
        <v>126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5"/>
      <c r="AB16" s="85"/>
      <c r="AC16" s="85"/>
      <c r="AD16" s="85"/>
      <c r="AE16" s="85"/>
      <c r="AF16" s="85"/>
      <c r="AG16" s="86"/>
      <c r="AH16" s="86"/>
      <c r="AI16" s="86"/>
      <c r="AJ16" s="86"/>
      <c r="AK16" s="87"/>
      <c r="AL16" s="88"/>
      <c r="AM16" s="86"/>
      <c r="AN16" s="86"/>
      <c r="AO16" s="86"/>
      <c r="AP16" s="86"/>
      <c r="AQ16" s="86"/>
      <c r="AR16" s="86"/>
      <c r="AS16" s="86"/>
      <c r="AT16" s="86"/>
      <c r="AU16" s="86"/>
      <c r="AV16" s="85"/>
      <c r="AW16" s="85"/>
      <c r="AX16" s="85"/>
      <c r="AY16" s="85"/>
      <c r="AZ16" s="85"/>
      <c r="BA16" s="85"/>
      <c r="BB16" s="85"/>
      <c r="BC16" s="85"/>
      <c r="BD16" s="84"/>
      <c r="BE16" s="84"/>
      <c r="BF16" s="85"/>
      <c r="BG16" s="104">
        <v>100000</v>
      </c>
      <c r="BH16" s="104">
        <v>50000</v>
      </c>
      <c r="BI16" s="104">
        <v>50000</v>
      </c>
      <c r="BJ16" s="105">
        <v>0</v>
      </c>
      <c r="BK16" s="106"/>
      <c r="BL16" s="107">
        <v>0</v>
      </c>
      <c r="BM16" s="107">
        <v>0</v>
      </c>
      <c r="BN16" s="107">
        <v>0</v>
      </c>
      <c r="BO16" s="110">
        <v>0</v>
      </c>
      <c r="BP16" s="111"/>
      <c r="BQ16" s="104">
        <v>0</v>
      </c>
      <c r="BR16" s="104">
        <v>0</v>
      </c>
      <c r="BS16" s="107">
        <v>0</v>
      </c>
      <c r="BT16" s="107">
        <v>0</v>
      </c>
      <c r="BU16" s="107">
        <v>0</v>
      </c>
      <c r="BV16" s="65"/>
      <c r="BW16" s="89">
        <f t="shared" si="0"/>
        <v>200000</v>
      </c>
      <c r="BX16" s="90"/>
      <c r="BY16" s="91"/>
      <c r="BZ16" s="90"/>
      <c r="CD16" s="7"/>
    </row>
    <row r="17" spans="1:82" ht="30" customHeight="1" x14ac:dyDescent="0.25">
      <c r="A17" s="80" t="s">
        <v>152</v>
      </c>
      <c r="B17" s="81" t="s">
        <v>153</v>
      </c>
      <c r="C17" s="82" t="s">
        <v>154</v>
      </c>
      <c r="D17" s="95">
        <v>1.5</v>
      </c>
      <c r="E17" s="103" t="s">
        <v>126</v>
      </c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5"/>
      <c r="AB17" s="85"/>
      <c r="AC17" s="85"/>
      <c r="AD17" s="85"/>
      <c r="AE17" s="85"/>
      <c r="AF17" s="85"/>
      <c r="AG17" s="86"/>
      <c r="AH17" s="86"/>
      <c r="AI17" s="86"/>
      <c r="AJ17" s="86"/>
      <c r="AK17" s="96"/>
      <c r="AL17" s="97"/>
      <c r="AM17" s="86"/>
      <c r="AN17" s="86"/>
      <c r="AO17" s="86"/>
      <c r="AP17" s="86"/>
      <c r="AQ17" s="86"/>
      <c r="AR17" s="86"/>
      <c r="AS17" s="86"/>
      <c r="AT17" s="86"/>
      <c r="AU17" s="86"/>
      <c r="AV17" s="85"/>
      <c r="AW17" s="85"/>
      <c r="AX17" s="85"/>
      <c r="AY17" s="85"/>
      <c r="AZ17" s="85"/>
      <c r="BA17" s="85"/>
      <c r="BB17" s="85"/>
      <c r="BC17" s="85"/>
      <c r="BD17" s="84"/>
      <c r="BE17" s="84"/>
      <c r="BF17" s="85"/>
      <c r="BG17" s="104">
        <v>150000</v>
      </c>
      <c r="BH17" s="104">
        <v>150000</v>
      </c>
      <c r="BI17" s="104">
        <v>85000</v>
      </c>
      <c r="BJ17" s="108">
        <v>0</v>
      </c>
      <c r="BK17" s="109"/>
      <c r="BL17" s="104">
        <v>35000</v>
      </c>
      <c r="BM17" s="104">
        <v>35000</v>
      </c>
      <c r="BN17" s="104">
        <v>35000</v>
      </c>
      <c r="BO17" s="108">
        <v>0</v>
      </c>
      <c r="BP17" s="109"/>
      <c r="BQ17" s="104">
        <v>35000</v>
      </c>
      <c r="BR17" s="104">
        <v>35000</v>
      </c>
      <c r="BS17" s="104">
        <v>35000</v>
      </c>
      <c r="BT17" s="104">
        <v>35000</v>
      </c>
      <c r="BU17" s="104">
        <v>0</v>
      </c>
      <c r="BV17" s="65"/>
      <c r="BW17" s="89">
        <f t="shared" si="0"/>
        <v>630000</v>
      </c>
      <c r="BX17" s="90"/>
      <c r="BY17" s="91"/>
      <c r="BZ17" s="90"/>
      <c r="CD17" s="7"/>
    </row>
    <row r="18" spans="1:82" ht="30" customHeight="1" x14ac:dyDescent="0.25">
      <c r="A18" s="71" t="s">
        <v>163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98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99">
        <f>SUM(BW6:BW17)</f>
        <v>7479459</v>
      </c>
      <c r="BX18" s="100"/>
      <c r="BY18" s="101"/>
      <c r="BZ18" s="100"/>
    </row>
    <row r="19" spans="1:82" ht="25.8" customHeight="1" x14ac:dyDescent="0.25">
      <c r="BH19" s="13"/>
      <c r="BW19" s="2"/>
    </row>
    <row r="20" spans="1:82" x14ac:dyDescent="0.25">
      <c r="BW20" s="2"/>
      <c r="BX20" s="3"/>
    </row>
    <row r="21" spans="1:82" x14ac:dyDescent="0.25">
      <c r="BW21" s="2"/>
      <c r="BX21" s="3"/>
    </row>
    <row r="22" spans="1:82" ht="10.050000000000001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</sheetData>
  <sheetProtection formatCells="0" formatColumns="0" formatRows="0" insertColumns="0" insertRows="0" insertHyperlinks="0" deleteColumns="0" deleteRows="0" sort="0" autoFilter="0" pivotTables="0"/>
  <mergeCells count="70">
    <mergeCell ref="Z3:AA3"/>
    <mergeCell ref="AF3:AG3"/>
    <mergeCell ref="A22:Y22"/>
    <mergeCell ref="AK12:AL12"/>
    <mergeCell ref="AK14:AL14"/>
    <mergeCell ref="AK9:AL9"/>
    <mergeCell ref="BJ14:BK14"/>
    <mergeCell ref="BJ15:BK15"/>
    <mergeCell ref="BJ16:BK16"/>
    <mergeCell ref="BA1:BF2"/>
    <mergeCell ref="BG1:BJ2"/>
    <mergeCell ref="BV1:BV4"/>
    <mergeCell ref="BW1:BW4"/>
    <mergeCell ref="BX1:BX4"/>
    <mergeCell ref="BJ3:BK3"/>
    <mergeCell ref="BY1:BY4"/>
    <mergeCell ref="BZ1:BZ4"/>
    <mergeCell ref="A1:A4"/>
    <mergeCell ref="B1:C4"/>
    <mergeCell ref="V1:Z2"/>
    <mergeCell ref="AA1:AF2"/>
    <mergeCell ref="AG1:AK2"/>
    <mergeCell ref="K3:L3"/>
    <mergeCell ref="P3:Q3"/>
    <mergeCell ref="Q1:U2"/>
    <mergeCell ref="D1:D4"/>
    <mergeCell ref="E1:E4"/>
    <mergeCell ref="F1:K2"/>
    <mergeCell ref="L1:P2"/>
    <mergeCell ref="AV1:AZ2"/>
    <mergeCell ref="AK3:AL3"/>
    <mergeCell ref="AU3:AV3"/>
    <mergeCell ref="AZ3:BA3"/>
    <mergeCell ref="F5:BU5"/>
    <mergeCell ref="BK1:BO2"/>
    <mergeCell ref="BP1:BT2"/>
    <mergeCell ref="BO3:BP3"/>
    <mergeCell ref="AL1:AP2"/>
    <mergeCell ref="AQ1:AU2"/>
    <mergeCell ref="U3:V3"/>
    <mergeCell ref="AK8:AL8"/>
    <mergeCell ref="AK6:AL6"/>
    <mergeCell ref="BJ6:BK6"/>
    <mergeCell ref="BJ8:BK8"/>
    <mergeCell ref="AK7:AL7"/>
    <mergeCell ref="AK10:AL10"/>
    <mergeCell ref="AK16:AL16"/>
    <mergeCell ref="AK15:AL15"/>
    <mergeCell ref="AK11:AL11"/>
    <mergeCell ref="AK13:AL13"/>
    <mergeCell ref="BO13:BP13"/>
    <mergeCell ref="BJ17:BK17"/>
    <mergeCell ref="BO17:BP17"/>
    <mergeCell ref="BW5:BZ5"/>
    <mergeCell ref="BO6:BP6"/>
    <mergeCell ref="BO8:BP8"/>
    <mergeCell ref="BO10:BP10"/>
    <mergeCell ref="BO12:BP12"/>
    <mergeCell ref="BO14:BP14"/>
    <mergeCell ref="BO15:BP15"/>
    <mergeCell ref="BO16:BP16"/>
    <mergeCell ref="BJ7:BK7"/>
    <mergeCell ref="BO7:BP7"/>
    <mergeCell ref="BJ11:BK11"/>
    <mergeCell ref="BO11:BP11"/>
    <mergeCell ref="BJ9:BK9"/>
    <mergeCell ref="BO9:BP9"/>
    <mergeCell ref="BJ13:BK13"/>
    <mergeCell ref="BJ10:BK10"/>
    <mergeCell ref="BJ12:BK12"/>
  </mergeCells>
  <pageMargins left="0.4" right="0.7" top="0.75" bottom="0.75" header="0.3" footer="0.3"/>
  <pageSetup paperSize="9" orientation="landscape" r:id="rId1"/>
  <headerFooter>
    <oddFooter>&amp;L&amp;BExport (from NEW instalace)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466A765FA4F4190D99F188037E71B" ma:contentTypeVersion="7" ma:contentTypeDescription="Create a new document." ma:contentTypeScope="" ma:versionID="704ef7d24a18b1a3709759074aecb239">
  <xsd:schema xmlns:xsd="http://www.w3.org/2001/XMLSchema" xmlns:xs="http://www.w3.org/2001/XMLSchema" xmlns:p="http://schemas.microsoft.com/office/2006/metadata/properties" xmlns:ns3="c3e252fd-12b5-4839-a69a-0d520cad19c8" targetNamespace="http://schemas.microsoft.com/office/2006/metadata/properties" ma:root="true" ma:fieldsID="149609e551986a50912499a05dd9674c" ns3:_="">
    <xsd:import namespace="c3e252fd-12b5-4839-a69a-0d520cad19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252fd-12b5-4839-a69a-0d520cad19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A8D92D-C87B-464D-AA60-F39705EADE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e252fd-12b5-4839-a69a-0d520cad19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1A9D9A-5CE3-4E90-B21A-B401832A8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5CDF7C-8788-4DBF-93B8-D52ABF0E61A0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3e252fd-12b5-4839-a69a-0d520cad19c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INTERNET_PLAN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(from NEW instalace)</dc:title>
  <dc:subject>Export (from NEW instalace)</dc:subject>
  <dc:creator>michaela.krchova@wmglobal.com</dc:creator>
  <cp:keywords/>
  <dc:description/>
  <cp:lastModifiedBy>Michal Dragan</cp:lastModifiedBy>
  <dcterms:created xsi:type="dcterms:W3CDTF">2020-03-26T12:17:56Z</dcterms:created>
  <dcterms:modified xsi:type="dcterms:W3CDTF">2022-10-20T15:17:11Z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0x0101002BF466A765FA4F4190D99F188037E71B</vt:lpwstr>
  </property>
</Properties>
</file>