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codeName="ThisWorkbook"/>
  <mc:AlternateContent xmlns:mc="http://schemas.openxmlformats.org/markup-compatibility/2006">
    <mc:Choice Requires="x15">
      <x15ac:absPath xmlns:x15ac="http://schemas.microsoft.com/office/spreadsheetml/2010/11/ac" url="H:\VO\POTRAVA\DOMOV MÁRIE\Oprava RD a špecka už bez farmárskych produktov\Domov Márie_2023\Príloha č. 1 SP_Špecifikácia položiek\"/>
    </mc:Choice>
  </mc:AlternateContent>
  <xr:revisionPtr revIDLastSave="0" documentId="13_ncr:1_{899F40FA-3B14-46BB-9AEA-2166B8A60E7D}" xr6:coauthVersionLast="47" xr6:coauthVersionMax="47" xr10:uidLastSave="{00000000-0000-0000-0000-000000000000}"/>
  <bookViews>
    <workbookView xWindow="-110" yWindow="-110" windowWidth="19420" windowHeight="10300" tabRatio="757" xr2:uid="{00000000-000D-0000-FFFF-FFFF00000000}"/>
  </bookViews>
  <sheets>
    <sheet name="1. Ovocie a zelenina" sheetId="4" r:id="rId1"/>
  </sheets>
  <definedNames>
    <definedName name="hodZvýrazniť">IFERROR(IF(#REF!="áno", TRUE, FALSE),FALSE)</definedName>
    <definedName name="NadpisStĺpca1">#REF!</definedName>
    <definedName name="_xlnm.Print_Area" localSheetId="0">'1. Ovocie a zelenina'!$A$1:$AM$74</definedName>
    <definedName name="peičv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2" i="4" l="1"/>
  <c r="H42" i="4" s="1"/>
  <c r="F41" i="4"/>
  <c r="H41" i="4" s="1"/>
  <c r="F43" i="4"/>
  <c r="H43" i="4" s="1"/>
  <c r="F33" i="4"/>
  <c r="H33" i="4" s="1"/>
  <c r="F32" i="4"/>
  <c r="H32" i="4" s="1"/>
  <c r="F39" i="4"/>
  <c r="H39" i="4" s="1"/>
  <c r="F40" i="4"/>
  <c r="H40" i="4" s="1"/>
  <c r="F37" i="4"/>
  <c r="H37" i="4" s="1"/>
  <c r="F27" i="4"/>
  <c r="H27" i="4" s="1"/>
  <c r="F28" i="4"/>
  <c r="H28" i="4" s="1"/>
  <c r="F29" i="4"/>
  <c r="H29" i="4" s="1"/>
  <c r="F30" i="4"/>
  <c r="H30" i="4" s="1"/>
  <c r="F31" i="4"/>
  <c r="H31" i="4" s="1"/>
  <c r="F34" i="4"/>
  <c r="H34" i="4" s="1"/>
  <c r="F22" i="4"/>
  <c r="H22" i="4" s="1"/>
  <c r="F16" i="4" l="1"/>
  <c r="I16" i="4" s="1"/>
  <c r="F17" i="4"/>
  <c r="H17" i="4" s="1"/>
  <c r="F18" i="4"/>
  <c r="H18" i="4" s="1"/>
  <c r="F19" i="4"/>
  <c r="H19" i="4" s="1"/>
  <c r="F20" i="4"/>
  <c r="H20" i="4" s="1"/>
  <c r="F21" i="4"/>
  <c r="H21" i="4" s="1"/>
  <c r="F23" i="4"/>
  <c r="H23" i="4" s="1"/>
  <c r="F24" i="4"/>
  <c r="H24" i="4" s="1"/>
  <c r="F25" i="4"/>
  <c r="H25" i="4" s="1"/>
  <c r="F26" i="4"/>
  <c r="I26" i="4" s="1"/>
  <c r="F35" i="4"/>
  <c r="H35" i="4" s="1"/>
  <c r="F36" i="4"/>
  <c r="H36" i="4" s="1"/>
  <c r="F38" i="4"/>
  <c r="H38" i="4" s="1"/>
  <c r="F15" i="4"/>
  <c r="F44" i="4" l="1"/>
  <c r="AM46" i="4" s="1"/>
  <c r="I24" i="4"/>
  <c r="H26" i="4"/>
  <c r="H15" i="4"/>
  <c r="H16" i="4"/>
  <c r="H44" i="4" l="1"/>
  <c r="AM45" i="4" s="1"/>
  <c r="AM47" i="4" s="1"/>
</calcChain>
</file>

<file path=xl/sharedStrings.xml><?xml version="1.0" encoding="utf-8"?>
<sst xmlns="http://schemas.openxmlformats.org/spreadsheetml/2006/main" count="141" uniqueCount="91">
  <si>
    <t>1.</t>
  </si>
  <si>
    <t>2.</t>
  </si>
  <si>
    <t>3.</t>
  </si>
  <si>
    <t>4.</t>
  </si>
  <si>
    <t>MJ</t>
  </si>
  <si>
    <t>kg</t>
  </si>
  <si>
    <t>Predpokladané odobraté množstvo počas trvania účinnosti zmluvy</t>
  </si>
  <si>
    <t>Cena v EUR za MJ bez DPH</t>
  </si>
  <si>
    <t>Cena v  EUR za predpokladané množstvo bez DPH</t>
  </si>
  <si>
    <t>Cena v EUR za predpokladané množstvo s DPH</t>
  </si>
  <si>
    <t>Položky</t>
  </si>
  <si>
    <t>I. TRIEDA</t>
  </si>
  <si>
    <t>Banány</t>
  </si>
  <si>
    <t>Citróny</t>
  </si>
  <si>
    <t>Cuketa</t>
  </si>
  <si>
    <t>Pomaranče</t>
  </si>
  <si>
    <t>Šalát hlávkový</t>
  </si>
  <si>
    <t xml:space="preserve"> I.TRIEDA, hmotnosť obsahu min. 100g</t>
  </si>
  <si>
    <t>I. TRIEDA, min. veľkosť strapca 75 g</t>
  </si>
  <si>
    <t>I. TRIEDA, min. veľkosť 51 mm</t>
  </si>
  <si>
    <t>DEŇ OBJEDNANIA</t>
  </si>
  <si>
    <t>objednané množstvo</t>
  </si>
  <si>
    <t>OVOCIE A ZELENINA</t>
  </si>
  <si>
    <t>Všeobecná obchodná norma</t>
  </si>
  <si>
    <t>1. Minimálne požiadavky na kvalitu</t>
  </si>
  <si>
    <t>S výnimkou povolených odchýlok sú výrobky:</t>
  </si>
  <si>
    <t>Výrobky musia byť v takom stave, ktorý im umožňuje:</t>
  </si>
  <si>
    <t>2. Minimálne požiadavky na zrelosť</t>
  </si>
  <si>
    <t>Výrobky musia byť dostatočne vyvinuté, ale nie nadmerne, a ovocie musí vykazovať uspokojujúcu zrelosť a nesmie byť prezrelé.</t>
  </si>
  <si>
    <t>3. Odchýlka</t>
  </si>
  <si>
    <t>V každej zásielke sa povoľuje odchýlka desať percent z počtu alebo hmotnosti výrobkov, ktoré nespĺňajú minimálne kvalitatívne požiadavky. V rámci tejto odchýlky môžu celkovo najviac 2 percentá predstavovať produkty napadnuté hnilobou.</t>
  </si>
  <si>
    <t>4. Označovanie pôvodu produktov</t>
  </si>
  <si>
    <t>Úplný názov krajiny pôvodu ( 1 ). V prípade výrobkov pochádzajúcich z členského štátu sa názov uvedie v jazyku krajiny pôvodu alebo v akomkoľvek inom jazyku, ktorý je zrozumiteľný pre spotrebiteľov v krajine určenia. V prípade ostatných výrobkov sa názov uvedie v jazyku, ktorý je zrozumiteľný pre spotrebiteľov v krajine určenia.</t>
  </si>
  <si>
    <t>Frekvencia dodávok:</t>
  </si>
  <si>
    <t>Prepravné podmienky:</t>
  </si>
  <si>
    <t>dodržiavanie predpisov HACCP</t>
  </si>
  <si>
    <t>Banskobystrický samosprávny kraj</t>
  </si>
  <si>
    <t>Príloha č. 1 Výzvy Špecifikácia položiek a požiadaviek</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</si>
  <si>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</si>
  <si>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</si>
  <si>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</si>
  <si>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</si>
  <si>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[uviesť miesto a dátum podpisu]</t>
  </si>
  <si>
    <t>Kapusta červená</t>
  </si>
  <si>
    <t>Reďkovka biela</t>
  </si>
  <si>
    <t>ks</t>
  </si>
  <si>
    <t>Hrozno červené</t>
  </si>
  <si>
    <t>Sadzba DPH v % (v bunke uviesť len číslo 10,20 a pod.)</t>
  </si>
  <si>
    <t xml:space="preserve">Minimálne požiadavky na jednotlivé položky </t>
  </si>
  <si>
    <t>Hrozno biele</t>
  </si>
  <si>
    <t>Kiwi</t>
  </si>
  <si>
    <t>Melón červený</t>
  </si>
  <si>
    <t>Nektarinky</t>
  </si>
  <si>
    <t>Zemiaky nové</t>
  </si>
  <si>
    <t>Broskyne, voľné</t>
  </si>
  <si>
    <t>I. TRIEDA priemer min. 45 mm</t>
  </si>
  <si>
    <t>I.TRIEDA</t>
  </si>
  <si>
    <r>
      <t>Minimálne požiadavky na predmet zákazky v zmysle Potravinového kódexu:</t>
    </r>
    <r>
      <rPr>
        <b/>
        <sz val="8"/>
        <color theme="1"/>
        <rFont val="Calibri"/>
        <family val="2"/>
        <charset val="238"/>
        <scheme val="minor"/>
      </rPr>
      <t xml:space="preserve">  </t>
    </r>
  </si>
  <si>
    <t>— neporušené, zdravé, čisté, bez škodcov, bez nadmernej vlhkosti, bez cudzieho pachu</t>
  </si>
  <si>
    <t>— znášať prepravu a manipuláciu,doručenie na miesto určenia vo vyhovujúcom stave</t>
  </si>
  <si>
    <t>meno, podpis</t>
  </si>
  <si>
    <t>SPOLU BEZ DPH</t>
  </si>
  <si>
    <t>SPOLU S DPH</t>
  </si>
  <si>
    <t>Domov MÁRIE</t>
  </si>
  <si>
    <t xml:space="preserve">šalát ľadový </t>
  </si>
  <si>
    <t>I. TRIEDA hmotnosť obsahu min. 100g</t>
  </si>
  <si>
    <t xml:space="preserve">kapusta čínska </t>
  </si>
  <si>
    <t xml:space="preserve">karfiol </t>
  </si>
  <si>
    <t>pór</t>
  </si>
  <si>
    <t xml:space="preserve">marhule </t>
  </si>
  <si>
    <t xml:space="preserve">mandarinky </t>
  </si>
  <si>
    <t xml:space="preserve">grep biely </t>
  </si>
  <si>
    <t xml:space="preserve">melón žltý </t>
  </si>
  <si>
    <t xml:space="preserve">slivky veľké </t>
  </si>
  <si>
    <t xml:space="preserve">maliny 125g </t>
  </si>
  <si>
    <t>čučoriedky 125g</t>
  </si>
  <si>
    <t xml:space="preserve">kel </t>
  </si>
  <si>
    <t xml:space="preserve">brokolica </t>
  </si>
  <si>
    <t xml:space="preserve">tekvica </t>
  </si>
  <si>
    <t>3 x týždenne  od 06.00-08.00</t>
  </si>
  <si>
    <t>jahody  125g</t>
  </si>
  <si>
    <t>DPH celkom:</t>
  </si>
  <si>
    <t>Štefan Mesároš</t>
  </si>
  <si>
    <t>V  Lieskovci, dňa  17.10.2022</t>
  </si>
  <si>
    <t>Uchádzač vyhlasuje, že  JE platiteľom DPH (uchádzač zakrúžkuje relevantný údaj).</t>
  </si>
  <si>
    <t xml:space="preserve">Obchodné meno uchádzača:      </t>
  </si>
  <si>
    <t xml:space="preserve">Sídlo uchádzača:    </t>
  </si>
  <si>
    <t xml:space="preserve">IČO:   </t>
  </si>
  <si>
    <t xml:space="preserve">Právna forma:  </t>
  </si>
  <si>
    <t xml:space="preserve">e-mail:    </t>
  </si>
  <si>
    <t xml:space="preserve">telefonický kontakt: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</si>
</sst>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quot;$&quot;#,##0.00_);\(&quot;$&quot;#,##0.00\)"/>
    <numFmt numFmtId="165" formatCode="&quot;Reorder&quot;;&quot;&quot;;&quot;&quot;"/>
    <numFmt numFmtId="166" formatCode="#,##0.00\ &quot;€&quot;"/>
  </numFmts>
  <fonts count="43"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b/>
      <sz val="8"/>
      <color theme="1"/>
      <name val="Calibri"/>
      <family val="2"/>
      <charset val="238"/>
      <scheme val="minor"/>
    </font>
    <font>
      <sz val="8"/>
      <name val="Calibri"/>
      <family val="2"/>
      <charset val="238"/>
      <scheme val="minor"/>
    </font>
    <font>
      <b/>
      <sz val="12"/>
      <color theme="1"/>
      <name val="Calibri"/>
      <family val="2"/>
      <charset val="238"/>
      <scheme val="minor"/>
    </font>
    <font>
      <b/>
      <sz val="14"/>
      <color theme="1"/>
      <name val="Calibri"/>
      <family val="2"/>
      <charset val="238"/>
      <scheme val="minor"/>
    </font>
    <font>
      <b/>
      <sz val="8"/>
      <name val="Calibri"/>
      <family val="2"/>
      <charset val="238"/>
      <scheme val="minor"/>
    </font>
    <font>
      <b/>
      <sz val="11"/>
      <color theme="1"/>
      <name val="Calibri"/>
      <family val="2"/>
      <charset val="238"/>
      <scheme val="minor"/>
    </font>
    <font>
      <b/>
      <sz val="9"/>
      <color theme="1"/>
      <name val="Calibri"/>
      <family val="2"/>
      <charset val="238"/>
      <scheme val="minor"/>
    </font>
    <font>
      <sz val="8"/>
      <color theme="1"/>
      <name val="Calibri"/>
      <family val="2"/>
      <scheme val="minor"/>
    </font>
    <font>
      <b/>
      <sz val="12"/>
      <color rgb="FFFFEFE7"/>
      <name val="Calibri"/>
      <family val="2"/>
      <charset val="238"/>
      <scheme val="minor"/>
    </font>
    <font>
      <i/>
      <sz val="8"/>
      <color rgb="FFFFEFE7"/>
      <name val="Calibri"/>
      <family val="2"/>
      <charset val="238"/>
      <scheme val="minor"/>
    </font>
    <font>
      <sz val="11"/>
      <color rgb="FFFFEFE7"/>
      <name val="Calibri"/>
      <family val="2"/>
      <charset val="238"/>
      <scheme val="minor"/>
    </font>
    <font>
      <b/>
      <sz val="13"/>
      <color theme="1"/>
      <name val="Calibri"/>
      <family val="2"/>
      <charset val="238"/>
      <scheme val="minor"/>
    </font>
    <font>
      <sz val="8"/>
      <color rgb="FFFF0000"/>
      <name val="Calibri"/>
      <family val="2"/>
      <charset val="238"/>
      <scheme val="minor"/>
    </font>
    <font>
      <sz val="10"/>
      <name val="Arial"/>
      <family val="2"/>
      <charset val="238"/>
    </font>
    <font>
      <sz val="12"/>
      <name val="Calibri"/>
      <family val="2"/>
      <charset val="238"/>
      <scheme val="minor"/>
    </font>
    <font>
      <i/>
      <sz val="11"/>
      <color theme="1"/>
      <name val="Calibri"/>
      <family val="2"/>
      <charset val="238"/>
    </font>
    <font>
      <b/>
      <sz val="11"/>
      <name val="Calibri"/>
      <family val="2"/>
      <charset val="238"/>
      <scheme val="minor"/>
    </font>
    <font>
      <b/>
      <sz val="8"/>
      <color rgb="FFFF0000"/>
      <name val="Calibri"/>
      <family val="2"/>
      <charset val="238"/>
      <scheme val="minor"/>
    </font>
    <font>
      <sz val="9"/>
      <color indexed="8"/>
      <name val="Calibri"/>
      <family val="2"/>
      <charset val="238"/>
    </font>
    <font>
      <sz val="8"/>
      <color indexed="8"/>
      <name val="Calibri"/>
      <family val="2"/>
      <charset val="238"/>
    </font>
    <font>
      <sz val="9"/>
      <name val="Calibri"/>
      <family val="2"/>
      <charset val="238"/>
      <scheme val="minor"/>
    </font>
    <font>
      <sz val="9"/>
      <color theme="1"/>
      <name val="Calibri"/>
      <family val="2"/>
      <scheme val="minor"/>
    </font>
    <font>
      <sz val="9"/>
      <color theme="1"/>
      <name val="Calibri"/>
      <family val="2"/>
      <charset val="238"/>
      <scheme val="minor"/>
    </font>
    <font>
      <i/>
      <sz val="8"/>
      <color theme="1"/>
      <name val="Calibri"/>
      <family val="2"/>
      <charset val="238"/>
    </font>
    <font>
      <b/>
      <u/>
      <sz val="8"/>
      <color theme="1"/>
      <name val="Calibri"/>
      <family val="2"/>
      <charset val="238"/>
      <scheme val="minor"/>
    </font>
    <font>
      <sz val="8"/>
      <color rgb="FFFFEFE7"/>
      <name val="Calibri"/>
      <family val="2"/>
      <scheme val="minor"/>
    </font>
    <font>
      <b/>
      <sz val="8"/>
      <name val="Calibri"/>
      <family val="2"/>
      <scheme val="minor"/>
    </font>
    <font>
      <b/>
      <u/>
      <sz val="8"/>
      <color theme="1"/>
      <name val="Calibri"/>
      <family val="2"/>
      <scheme val="minor"/>
    </font>
    <font>
      <b/>
      <sz val="8"/>
      <color rgb="FFFF0000"/>
      <name val="Calibri"/>
      <family val="2"/>
      <scheme val="minor"/>
    </font>
    <font>
      <i/>
      <sz val="8"/>
      <name val="Calibri"/>
      <family val="2"/>
      <charset val="238"/>
      <scheme val="minor"/>
    </font>
    <font>
      <b/>
      <sz val="10"/>
      <color theme="1"/>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rgb="FFE7E775"/>
        <bgColor indexed="64"/>
      </patternFill>
    </fill>
    <fill>
      <patternFill patternType="solid">
        <fgColor rgb="FFB5DF95"/>
        <bgColor indexed="64"/>
      </patternFill>
    </fill>
    <fill>
      <patternFill patternType="solid">
        <fgColor rgb="FFFCCCD4"/>
        <bgColor indexed="64"/>
      </patternFill>
    </fill>
    <fill>
      <patternFill patternType="solid">
        <fgColor rgb="FFBDDF95"/>
        <bgColor indexed="64"/>
      </patternFill>
    </fill>
  </fills>
  <borders count="19">
    <border>
      <left/>
      <right/>
      <top/>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right style="thin">
        <color auto="1"/>
      </right>
      <top/>
      <bottom/>
      <diagonal/>
    </border>
    <border>
      <left style="thin">
        <color auto="1"/>
      </left>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style="medium">
        <color auto="1"/>
      </left>
      <right style="thin">
        <color auto="1"/>
      </right>
      <top style="thin">
        <color auto="1"/>
      </top>
      <bottom style="thin">
        <color auto="1"/>
      </bottom>
      <diagonal/>
    </border>
    <border>
      <left style="thin">
        <color auto="1"/>
      </left>
      <right/>
      <top/>
      <bottom/>
      <diagonal/>
    </border>
    <border>
      <left style="thin">
        <color auto="1"/>
      </left>
      <right/>
      <top style="medium">
        <color auto="1"/>
      </top>
      <bottom style="thin">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style="thin">
        <color auto="1"/>
      </left>
      <right style="thin">
        <color auto="1"/>
      </right>
      <top style="thin">
        <color auto="1"/>
      </top>
      <bottom/>
      <diagonal/>
    </border>
    <border>
      <left/>
      <right/>
      <top/>
      <bottom style="thin">
        <color indexed="64"/>
      </bottom>
      <diagonal/>
    </border>
    <border>
      <left/>
      <right style="thin">
        <color auto="1"/>
      </right>
      <top style="thin">
        <color auto="1"/>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21">
    <xf numFmtId="0" fontId="0" fillId="0" borderId="0">
      <alignment vertical="center"/>
    </xf>
    <xf numFmtId="0" fontId="7" fillId="3" borderId="0" applyNumberFormat="0" applyProtection="0">
      <alignment horizontal="left" vertical="center" indent="1"/>
    </xf>
    <xf numFmtId="0" fontId="6" fillId="4" borderId="0" applyProtection="0">
      <alignment horizontal="left" vertical="center" wrapText="1" indent="1"/>
    </xf>
    <xf numFmtId="0" fontId="8" fillId="3" borderId="0" applyNumberFormat="0" applyProtection="0">
      <alignment horizontal="right" vertical="center"/>
    </xf>
    <xf numFmtId="164" fontId="9" fillId="0" borderId="0" applyProtection="0">
      <alignment horizontal="right" vertical="center" indent="1"/>
    </xf>
    <xf numFmtId="0" fontId="9" fillId="0" borderId="0" applyProtection="0">
      <alignment horizontal="right" vertical="center" indent="1"/>
    </xf>
    <xf numFmtId="0" fontId="5" fillId="0" borderId="0" applyProtection="0">
      <alignment horizontal="center" vertical="center"/>
    </xf>
    <xf numFmtId="0" fontId="5" fillId="0" borderId="0" applyProtection="0">
      <alignment horizontal="left" vertical="center" wrapText="1" indent="1"/>
    </xf>
    <xf numFmtId="165" fontId="5" fillId="2" borderId="0">
      <alignment horizontal="left" vertical="center" indent="1"/>
    </xf>
    <xf numFmtId="0" fontId="8" fillId="3" borderId="0" applyNumberFormat="0" applyProtection="0">
      <alignment horizontal="left" vertical="center" indent="1"/>
    </xf>
    <xf numFmtId="0" fontId="10" fillId="0" borderId="0" applyNumberFormat="0" applyFill="0" applyBorder="0" applyAlignment="0" applyProtection="0">
      <alignment vertical="center"/>
    </xf>
    <xf numFmtId="0" fontId="25" fillId="0" borderId="0"/>
    <xf numFmtId="0" fontId="4" fillId="0" borderId="0"/>
    <xf numFmtId="0" fontId="25" fillId="0" borderId="0"/>
    <xf numFmtId="0" fontId="3" fillId="0" borderId="0"/>
    <xf numFmtId="0" fontId="3" fillId="0" borderId="0"/>
    <xf numFmtId="164" fontId="5" fillId="0" borderId="0" applyProtection="0">
      <alignment horizontal="right" vertical="center" indent="1"/>
    </xf>
    <xf numFmtId="0" fontId="5" fillId="0" borderId="0" applyProtection="0">
      <alignment horizontal="right" vertical="center" indent="1"/>
    </xf>
    <xf numFmtId="0" fontId="2" fillId="0" borderId="0"/>
    <xf numFmtId="0" fontId="25" fillId="0" borderId="0"/>
    <xf numFmtId="0" fontId="2" fillId="0" borderId="0"/>
  </cellStyleXfs>
  <cellXfs count="96">
    <xf numFmtId="0" fontId="0" fillId="0" borderId="0" xfId="0">
      <alignment vertical="center"/>
    </xf>
    <xf numFmtId="0" fontId="11" fillId="0" borderId="3" xfId="0" applyFont="1" applyBorder="1">
      <alignment vertical="center"/>
    </xf>
    <xf numFmtId="0" fontId="11" fillId="0" borderId="1" xfId="0" applyFont="1" applyBorder="1">
      <alignment vertical="center"/>
    </xf>
    <xf numFmtId="0" fontId="11" fillId="0" borderId="5" xfId="0" applyFont="1" applyBorder="1">
      <alignment vertical="center"/>
    </xf>
    <xf numFmtId="0" fontId="12" fillId="5" borderId="2" xfId="0" applyFont="1" applyFill="1" applyBorder="1" applyAlignment="1">
      <alignment horizontal="center" vertical="center" wrapText="1"/>
    </xf>
    <xf numFmtId="166" fontId="16" fillId="5" borderId="2" xfId="0" applyNumberFormat="1" applyFont="1" applyFill="1" applyBorder="1" applyAlignment="1">
      <alignment horizontal="center" vertical="center" wrapText="1"/>
    </xf>
    <xf numFmtId="9" fontId="16" fillId="5" borderId="2" xfId="0" applyNumberFormat="1" applyFont="1" applyFill="1" applyBorder="1" applyAlignment="1">
      <alignment horizontal="center" vertical="center" wrapText="1"/>
    </xf>
    <xf numFmtId="0" fontId="16" fillId="5" borderId="2" xfId="0" applyFont="1" applyFill="1" applyBorder="1" applyAlignment="1">
      <alignment horizontal="center" vertical="center" wrapText="1"/>
    </xf>
    <xf numFmtId="0" fontId="11" fillId="0" borderId="10" xfId="0" applyFont="1" applyBorder="1">
      <alignment vertical="center"/>
    </xf>
    <xf numFmtId="0" fontId="14" fillId="6" borderId="12" xfId="0" applyFont="1" applyFill="1" applyBorder="1" applyAlignment="1">
      <alignment horizontal="left" vertical="center"/>
    </xf>
    <xf numFmtId="0" fontId="12" fillId="8" borderId="5" xfId="0" applyFont="1" applyFill="1" applyBorder="1">
      <alignment vertical="center"/>
    </xf>
    <xf numFmtId="0" fontId="12" fillId="8" borderId="9" xfId="0" applyFont="1" applyFill="1" applyBorder="1">
      <alignment vertical="center"/>
    </xf>
    <xf numFmtId="0" fontId="20" fillId="6" borderId="12" xfId="0" applyFont="1" applyFill="1" applyBorder="1" applyAlignment="1">
      <alignment horizontal="left" vertical="center"/>
    </xf>
    <xf numFmtId="0" fontId="22" fillId="0" borderId="0" xfId="0" applyFont="1">
      <alignment vertical="center"/>
    </xf>
    <xf numFmtId="0" fontId="23" fillId="6" borderId="11" xfId="0" applyFont="1" applyFill="1" applyBorder="1" applyAlignment="1">
      <alignment horizontal="left" vertical="center"/>
    </xf>
    <xf numFmtId="0" fontId="11" fillId="0" borderId="0" xfId="0" applyFont="1">
      <alignment vertical="center"/>
    </xf>
    <xf numFmtId="0" fontId="27" fillId="5" borderId="0" xfId="0" applyFont="1" applyFill="1" applyAlignment="1">
      <alignment horizontal="left" vertical="center"/>
    </xf>
    <xf numFmtId="0" fontId="0" fillId="0" borderId="10" xfId="0" applyBorder="1">
      <alignment vertical="center"/>
    </xf>
    <xf numFmtId="0" fontId="27" fillId="0" borderId="0" xfId="0" applyFont="1">
      <alignment vertical="center"/>
    </xf>
    <xf numFmtId="0" fontId="16" fillId="5" borderId="4" xfId="0" applyFont="1" applyFill="1" applyBorder="1" applyAlignment="1">
      <alignment vertical="center" wrapText="1"/>
    </xf>
    <xf numFmtId="0" fontId="16" fillId="5" borderId="2" xfId="0" applyFont="1" applyFill="1" applyBorder="1" applyAlignment="1">
      <alignment vertical="center" wrapText="1"/>
    </xf>
    <xf numFmtId="0" fontId="30" fillId="0" borderId="5" xfId="0" applyFont="1" applyBorder="1" applyAlignment="1">
      <alignment horizontal="center" vertical="center" wrapText="1"/>
    </xf>
    <xf numFmtId="0" fontId="31" fillId="0" borderId="5" xfId="0" applyFont="1" applyBorder="1" applyAlignment="1">
      <alignment horizontal="left" vertical="center" wrapText="1"/>
    </xf>
    <xf numFmtId="0" fontId="30" fillId="0" borderId="14" xfId="0" applyFont="1" applyBorder="1" applyAlignment="1">
      <alignment horizontal="center" vertical="center" wrapText="1"/>
    </xf>
    <xf numFmtId="0" fontId="30" fillId="0" borderId="6" xfId="0" applyFont="1" applyBorder="1" applyAlignment="1">
      <alignment horizontal="center" vertical="center" wrapText="1"/>
    </xf>
    <xf numFmtId="0" fontId="0" fillId="0" borderId="3" xfId="0" applyBorder="1">
      <alignment vertical="center"/>
    </xf>
    <xf numFmtId="0" fontId="21" fillId="7" borderId="0" xfId="10" applyFont="1" applyFill="1" applyBorder="1" applyAlignment="1">
      <alignment vertical="center"/>
    </xf>
    <xf numFmtId="0" fontId="21" fillId="7" borderId="3" xfId="10" applyFont="1" applyFill="1" applyBorder="1" applyAlignment="1">
      <alignment vertical="center"/>
    </xf>
    <xf numFmtId="0" fontId="0" fillId="0" borderId="1" xfId="0" applyBorder="1">
      <alignment vertical="center"/>
    </xf>
    <xf numFmtId="0" fontId="35" fillId="5" borderId="0" xfId="0" applyFont="1" applyFill="1" applyAlignment="1">
      <alignment horizontal="left" vertical="center"/>
    </xf>
    <xf numFmtId="0" fontId="12" fillId="6" borderId="12" xfId="0" applyFont="1" applyFill="1" applyBorder="1" applyAlignment="1">
      <alignment horizontal="left" vertical="center"/>
    </xf>
    <xf numFmtId="0" fontId="36" fillId="0" borderId="0" xfId="0" applyFont="1">
      <alignment vertical="center"/>
    </xf>
    <xf numFmtId="0" fontId="29" fillId="0" borderId="0" xfId="0" applyFont="1">
      <alignment vertical="center"/>
    </xf>
    <xf numFmtId="0" fontId="24" fillId="0" borderId="0" xfId="0" applyFont="1">
      <alignment vertical="center"/>
    </xf>
    <xf numFmtId="0" fontId="16" fillId="0" borderId="0" xfId="0" applyFont="1" applyAlignment="1">
      <alignment vertical="center" wrapText="1"/>
    </xf>
    <xf numFmtId="0" fontId="11" fillId="0" borderId="0" xfId="0" applyFont="1" applyAlignment="1"/>
    <xf numFmtId="0" fontId="11" fillId="0" borderId="0" xfId="0" applyFont="1" applyAlignment="1">
      <alignment horizontal="left" vertical="center"/>
    </xf>
    <xf numFmtId="1" fontId="34" fillId="0" borderId="5" xfId="0" applyNumberFormat="1" applyFont="1" applyBorder="1" applyAlignment="1">
      <alignment horizontal="center" vertical="center" wrapText="1"/>
    </xf>
    <xf numFmtId="1" fontId="34" fillId="0" borderId="14" xfId="0" applyNumberFormat="1" applyFont="1" applyBorder="1" applyAlignment="1">
      <alignment horizontal="center" vertical="center" wrapText="1"/>
    </xf>
    <xf numFmtId="0" fontId="32" fillId="0" borderId="6" xfId="10" applyFont="1" applyBorder="1" applyAlignment="1">
      <alignment horizontal="center" vertical="center"/>
    </xf>
    <xf numFmtId="0" fontId="32" fillId="0" borderId="5" xfId="10" applyFont="1" applyBorder="1" applyAlignment="1">
      <alignment horizontal="center" vertical="center"/>
    </xf>
    <xf numFmtId="0" fontId="26" fillId="0" borderId="0" xfId="10" applyFont="1" applyFill="1" applyBorder="1" applyAlignment="1">
      <alignment vertical="center"/>
    </xf>
    <xf numFmtId="0" fontId="19" fillId="0" borderId="0" xfId="0" applyFont="1">
      <alignment vertical="center"/>
    </xf>
    <xf numFmtId="0" fontId="38" fillId="0" borderId="0" xfId="10" applyFont="1" applyFill="1" applyBorder="1" applyAlignment="1">
      <alignment vertical="center" wrapText="1"/>
    </xf>
    <xf numFmtId="0" fontId="37" fillId="0" borderId="0" xfId="0" applyFont="1">
      <alignment vertical="center"/>
    </xf>
    <xf numFmtId="0" fontId="39" fillId="0" borderId="0" xfId="0" applyFont="1">
      <alignment vertical="center"/>
    </xf>
    <xf numFmtId="0" fontId="40" fillId="0" borderId="0" xfId="0" applyFont="1">
      <alignment vertical="center"/>
    </xf>
    <xf numFmtId="0" fontId="13" fillId="0" borderId="0" xfId="0" applyFont="1" applyAlignment="1"/>
    <xf numFmtId="0" fontId="13" fillId="0" borderId="0" xfId="0" applyFont="1" applyAlignment="1">
      <alignment horizontal="center" vertical="center"/>
    </xf>
    <xf numFmtId="0" fontId="13" fillId="0" borderId="0" xfId="0" applyFont="1" applyAlignment="1">
      <alignment horizontal="right" vertical="center"/>
    </xf>
    <xf numFmtId="0" fontId="16" fillId="0" borderId="0" xfId="0" applyFont="1" applyAlignment="1">
      <alignment horizontal="right" wrapText="1"/>
    </xf>
    <xf numFmtId="0" fontId="11" fillId="0" borderId="0" xfId="0" applyFont="1" applyAlignment="1">
      <alignment horizontal="right" vertical="center"/>
    </xf>
    <xf numFmtId="0" fontId="11" fillId="0" borderId="0" xfId="0" applyFont="1" applyAlignment="1">
      <alignment horizontal="center" vertical="center"/>
    </xf>
    <xf numFmtId="0" fontId="11" fillId="0" borderId="15" xfId="0" applyFont="1" applyBorder="1" applyAlignment="1"/>
    <xf numFmtId="0" fontId="11" fillId="0" borderId="0" xfId="0" applyFont="1" applyAlignment="1">
      <alignment horizontal="left" vertical="top"/>
    </xf>
    <xf numFmtId="0" fontId="13" fillId="0" borderId="0" xfId="0" applyFont="1" applyAlignment="1">
      <alignment horizontal="left" vertical="center"/>
    </xf>
    <xf numFmtId="0" fontId="11" fillId="0" borderId="0" xfId="0" applyFont="1" applyAlignment="1">
      <alignment horizontal="left"/>
    </xf>
    <xf numFmtId="0" fontId="0" fillId="5" borderId="0" xfId="0" applyFill="1" applyProtection="1">
      <alignment vertical="center"/>
      <protection locked="0"/>
    </xf>
    <xf numFmtId="0" fontId="22" fillId="5" borderId="0" xfId="0" applyFont="1" applyFill="1" applyProtection="1">
      <alignment vertical="center"/>
      <protection locked="0"/>
    </xf>
    <xf numFmtId="0" fontId="0" fillId="0" borderId="0" xfId="0" applyProtection="1">
      <alignment vertical="center"/>
      <protection locked="0"/>
    </xf>
    <xf numFmtId="0" fontId="1" fillId="5" borderId="0" xfId="0" applyFont="1" applyFill="1" applyProtection="1">
      <alignment vertical="center"/>
      <protection locked="0"/>
    </xf>
    <xf numFmtId="0" fontId="12" fillId="8" borderId="16" xfId="0" applyFont="1" applyFill="1" applyBorder="1">
      <alignment vertical="center"/>
    </xf>
    <xf numFmtId="3" fontId="33" fillId="0" borderId="5" xfId="0" applyNumberFormat="1" applyFont="1" applyBorder="1" applyAlignment="1">
      <alignment horizontal="center"/>
    </xf>
    <xf numFmtId="0" fontId="33" fillId="0" borderId="5" xfId="0" applyFont="1" applyBorder="1" applyAlignment="1">
      <alignment horizontal="center"/>
    </xf>
    <xf numFmtId="0" fontId="41" fillId="7" borderId="6" xfId="10" applyFont="1" applyFill="1" applyBorder="1" applyAlignment="1" applyProtection="1">
      <alignment vertical="center"/>
      <protection locked="0"/>
    </xf>
    <xf numFmtId="4" fontId="41" fillId="7" borderId="6" xfId="10" applyNumberFormat="1" applyFont="1" applyFill="1" applyBorder="1" applyAlignment="1" applyProtection="1">
      <alignment vertical="center"/>
      <protection locked="0"/>
    </xf>
    <xf numFmtId="4" fontId="41" fillId="7" borderId="6" xfId="10" applyNumberFormat="1" applyFont="1" applyFill="1" applyBorder="1" applyAlignment="1">
      <alignment vertical="center"/>
    </xf>
    <xf numFmtId="0" fontId="15" fillId="5" borderId="7" xfId="0" applyFont="1" applyFill="1" applyBorder="1" applyAlignment="1">
      <alignment horizontal="center" vertical="center"/>
    </xf>
    <xf numFmtId="0" fontId="15" fillId="5" borderId="8" xfId="0" applyFont="1" applyFill="1" applyBorder="1" applyAlignment="1">
      <alignment horizontal="center" vertical="center"/>
    </xf>
    <xf numFmtId="0" fontId="14" fillId="5" borderId="0" xfId="0" applyFont="1" applyFill="1" applyAlignment="1">
      <alignment horizontal="left" vertical="center" indent="7"/>
    </xf>
    <xf numFmtId="0" fontId="19" fillId="5" borderId="0" xfId="0" applyFont="1" applyFill="1" applyAlignment="1" applyProtection="1">
      <protection locked="0"/>
    </xf>
    <xf numFmtId="0" fontId="18" fillId="5" borderId="0" xfId="0" applyFont="1" applyFill="1" applyAlignment="1">
      <alignment horizontal="right" vertical="center"/>
    </xf>
    <xf numFmtId="0" fontId="0" fillId="5" borderId="0" xfId="0" applyFill="1" applyAlignment="1" applyProtection="1">
      <protection locked="0"/>
    </xf>
    <xf numFmtId="0" fontId="1" fillId="5" borderId="0" xfId="0" applyFont="1" applyFill="1" applyAlignment="1" applyProtection="1">
      <alignment horizontal="center" vertical="center"/>
      <protection locked="0"/>
    </xf>
    <xf numFmtId="0" fontId="1" fillId="5" borderId="0" xfId="0" applyFont="1" applyFill="1" applyAlignment="1" applyProtection="1">
      <alignment horizontal="right" vertical="center"/>
      <protection locked="0"/>
    </xf>
    <xf numFmtId="0" fontId="17" fillId="5" borderId="0" xfId="0" applyFont="1" applyFill="1" applyAlignment="1" applyProtection="1">
      <alignment horizontal="center" vertical="center"/>
      <protection locked="0"/>
    </xf>
    <xf numFmtId="0" fontId="14" fillId="6" borderId="13" xfId="0" applyFont="1" applyFill="1" applyBorder="1" applyAlignment="1">
      <alignment horizontal="center" vertical="center"/>
    </xf>
    <xf numFmtId="0" fontId="14" fillId="6" borderId="12" xfId="0" applyFont="1" applyFill="1" applyBorder="1" applyAlignment="1">
      <alignment horizontal="center" vertical="center"/>
    </xf>
    <xf numFmtId="0" fontId="26" fillId="0" borderId="1" xfId="10" applyFont="1" applyFill="1" applyBorder="1" applyAlignment="1">
      <alignment horizontal="center" vertical="center" wrapText="1"/>
    </xf>
    <xf numFmtId="0" fontId="26" fillId="0" borderId="6" xfId="10" applyFont="1" applyFill="1" applyBorder="1" applyAlignment="1">
      <alignment horizontal="center" vertical="center" wrapText="1"/>
    </xf>
    <xf numFmtId="4" fontId="28" fillId="0" borderId="1" xfId="0" applyNumberFormat="1" applyFont="1" applyBorder="1" applyAlignment="1">
      <alignment horizontal="center" vertical="center"/>
    </xf>
    <xf numFmtId="4" fontId="28" fillId="0" borderId="6" xfId="0" applyNumberFormat="1" applyFont="1" applyBorder="1" applyAlignment="1">
      <alignment horizontal="center" vertical="center"/>
    </xf>
    <xf numFmtId="0" fontId="11" fillId="0" borderId="0" xfId="0" applyFont="1" applyAlignment="1">
      <alignment horizontal="left" vertical="top" wrapText="1"/>
    </xf>
    <xf numFmtId="0" fontId="11" fillId="0" borderId="18" xfId="0" applyFont="1" applyBorder="1" applyAlignment="1">
      <alignment horizontal="left" vertical="top" wrapText="1"/>
    </xf>
    <xf numFmtId="0" fontId="13" fillId="0" borderId="0" xfId="0" applyFont="1" applyAlignment="1">
      <alignment horizontal="left" vertical="top" wrapText="1"/>
    </xf>
    <xf numFmtId="0" fontId="11" fillId="0" borderId="0" xfId="0" applyFont="1" applyAlignment="1">
      <alignment horizontal="left" vertical="top"/>
    </xf>
    <xf numFmtId="0" fontId="13" fillId="0" borderId="0" xfId="0" applyFont="1" applyAlignment="1">
      <alignment horizontal="left" vertical="center" wrapText="1"/>
    </xf>
    <xf numFmtId="0" fontId="11" fillId="0" borderId="0" xfId="0" applyFont="1" applyAlignment="1">
      <alignment horizontal="left" wrapText="1"/>
    </xf>
    <xf numFmtId="0" fontId="13" fillId="0" borderId="0" xfId="0" applyFont="1" applyAlignment="1">
      <alignment horizontal="left" vertical="center"/>
    </xf>
    <xf numFmtId="0" fontId="11" fillId="0" borderId="0" xfId="0" applyFont="1" applyAlignment="1">
      <alignment horizontal="left"/>
    </xf>
    <xf numFmtId="0" fontId="19" fillId="0" borderId="0" xfId="0" applyFont="1" applyProtection="1">
      <alignment vertical="center"/>
      <protection locked="0"/>
    </xf>
    <xf numFmtId="0" fontId="37" fillId="0" borderId="0" xfId="0" applyFont="1" applyProtection="1">
      <alignment vertical="center"/>
      <protection locked="0"/>
    </xf>
    <xf numFmtId="4" fontId="19" fillId="0" borderId="0" xfId="0" applyNumberFormat="1" applyFont="1" applyProtection="1">
      <alignment vertical="center"/>
      <protection locked="0"/>
    </xf>
    <xf numFmtId="0" fontId="19" fillId="0" borderId="17" xfId="0" applyFont="1" applyBorder="1" applyProtection="1">
      <alignment vertical="center"/>
      <protection locked="0"/>
    </xf>
    <xf numFmtId="0" fontId="37" fillId="0" borderId="16" xfId="0" applyFont="1" applyBorder="1" applyProtection="1">
      <alignment vertical="center"/>
      <protection locked="0"/>
    </xf>
    <xf numFmtId="4" fontId="42" fillId="0" borderId="5" xfId="0" applyNumberFormat="1" applyFont="1" applyBorder="1" applyProtection="1">
      <alignment vertical="center"/>
      <protection locked="0"/>
    </xf>
  </cellXfs>
  <cellStyles count="21">
    <cellStyle name="Hypertextové prepojenie" xfId="10" builtinId="8"/>
    <cellStyle name="Mena tabuľky" xfId="4" xr:uid="{00000000-0005-0000-0000-000001000000}"/>
    <cellStyle name="Mena tabuľky 2" xfId="16" xr:uid="{00000000-0005-0000-0000-000002000000}"/>
    <cellStyle name="Nadpis 1" xfId="2" builtinId="16" customBuiltin="1"/>
    <cellStyle name="Nadpis 2" xfId="3" builtinId="17" customBuiltin="1"/>
    <cellStyle name="Nadpis 3" xfId="9" builtinId="18" customBuiltin="1"/>
    <cellStyle name="Názov" xfId="1" builtinId="15" customBuiltin="1"/>
    <cellStyle name="Normálna" xfId="0" builtinId="0" customBuiltin="1"/>
    <cellStyle name="Normálna 2" xfId="12" xr:uid="{00000000-0005-0000-0000-000006000000}"/>
    <cellStyle name="Normálna 2 2" xfId="15" xr:uid="{00000000-0005-0000-0000-000007000000}"/>
    <cellStyle name="Normálna 2 3" xfId="18" xr:uid="{00000000-0005-0000-0000-000008000000}"/>
    <cellStyle name="Normálna 3" xfId="14" xr:uid="{00000000-0005-0000-0000-000009000000}"/>
    <cellStyle name="Normálna 3 2" xfId="20" xr:uid="{00000000-0005-0000-0000-00000A000000}"/>
    <cellStyle name="normálne 2" xfId="11" xr:uid="{00000000-0005-0000-0000-00000C000000}"/>
    <cellStyle name="Normálne 3" xfId="13" xr:uid="{00000000-0005-0000-0000-00000D000000}"/>
    <cellStyle name="Normálne 4" xfId="19" xr:uid="{00000000-0005-0000-0000-00000E000000}"/>
    <cellStyle name="Podrobnosti tabuľky vľavo" xfId="7" xr:uid="{00000000-0005-0000-0000-00000F000000}"/>
    <cellStyle name="Podrobnosti tabuľky vpravo" xfId="5" xr:uid="{00000000-0005-0000-0000-000010000000}"/>
    <cellStyle name="Podrobnosti tabuľky vpravo 2" xfId="17" xr:uid="{00000000-0005-0000-0000-000011000000}"/>
    <cellStyle name="Stĺpec s príznakom" xfId="8" xr:uid="{00000000-0005-0000-0000-000012000000}"/>
    <cellStyle name="Zrušené" xfId="6" xr:uid="{00000000-0005-0000-0000-000014000000}"/>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xr9:uid="{00000000-0011-0000-FFFF-FFFF00000000}">
      <tableStyleElement type="wholeTable" dxfId="2"/>
      <tableStyleElement type="headerRow" dxfId="1"/>
      <tableStyleElement type="firstColumn" dxfId="0"/>
    </tableStyle>
  </tableStyles>
  <colors>
    <mruColors>
      <color rgb="FFFCCCD4"/>
      <color rgb="FFB7ECFF"/>
      <color rgb="FFE1D2C1"/>
      <color rgb="FFFFA3A3"/>
      <color rgb="FFE7E775"/>
      <color rgb="FF47CFFF"/>
      <color rgb="FFEFE0D1"/>
      <color rgb="FFFFEFE7"/>
      <color rgb="FFBDDF95"/>
      <color rgb="FFF59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4" name="Obrázok 20" descr="ERBVucBB">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57150"/>
          <a:ext cx="476250" cy="504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85725</xdr:colOff>
      <xdr:row>0</xdr:row>
      <xdr:rowOff>57150</xdr:rowOff>
    </xdr:from>
    <xdr:to>
      <xdr:col>0</xdr:col>
      <xdr:colOff>561975</xdr:colOff>
      <xdr:row>2</xdr:row>
      <xdr:rowOff>142875</xdr:rowOff>
    </xdr:to>
    <xdr:pic>
      <xdr:nvPicPr>
        <xdr:cNvPr id="3" name="Obrázok 20" descr="ERBVucBB">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65</xdr:row>
      <xdr:rowOff>0</xdr:rowOff>
    </xdr:from>
    <xdr:to>
      <xdr:col>4</xdr:col>
      <xdr:colOff>723900</xdr:colOff>
      <xdr:row>71</xdr:row>
      <xdr:rowOff>76200</xdr:rowOff>
    </xdr:to>
    <xdr:pic>
      <xdr:nvPicPr>
        <xdr:cNvPr id="9" name="Picture 1">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7391400" y="17383125"/>
          <a:ext cx="1971675" cy="9334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AY78"/>
  <sheetViews>
    <sheetView tabSelected="1" workbookViewId="0">
      <selection activeCell="E49" sqref="E49"/>
    </sheetView>
  </sheetViews>
  <sheetFormatPr defaultColWidth="9.1796875" defaultRowHeight="14.5" outlineLevelCol="1" x14ac:dyDescent="0.35"/>
  <cols>
    <col min="1" max="1" width="26.7265625" customWidth="1"/>
    <col min="2" max="2" width="30.7265625" style="15" customWidth="1"/>
    <col min="3" max="3" width="11.7265625" customWidth="1"/>
    <col min="4" max="4" width="7" customWidth="1"/>
    <col min="5" max="5" width="11.7265625" customWidth="1"/>
    <col min="6" max="6" width="11.7265625" style="13" customWidth="1"/>
    <col min="7" max="7" width="11.7265625" customWidth="1"/>
    <col min="8" max="8" width="11.7265625" style="13" customWidth="1"/>
    <col min="9" max="38" width="2.81640625" hidden="1" customWidth="1" outlineLevel="1"/>
    <col min="39" max="39" width="11.81640625" bestFit="1" customWidth="1" collapsed="1"/>
  </cols>
  <sheetData>
    <row r="1" spans="1:38" ht="15" customHeight="1" x14ac:dyDescent="0.35">
      <c r="A1" s="69" t="s">
        <v>36</v>
      </c>
      <c r="B1" s="69"/>
      <c r="C1" s="69"/>
      <c r="D1" s="69"/>
      <c r="E1" s="69"/>
      <c r="F1" s="69"/>
      <c r="G1" s="69"/>
      <c r="H1" s="69"/>
      <c r="I1" s="69"/>
      <c r="J1" s="69"/>
      <c r="K1" s="69"/>
      <c r="L1" s="69"/>
      <c r="M1" s="69"/>
      <c r="N1" s="69"/>
      <c r="O1" s="69"/>
      <c r="P1" s="69"/>
      <c r="Q1" s="69"/>
      <c r="R1" s="69"/>
      <c r="S1" s="69"/>
      <c r="T1" s="69"/>
      <c r="U1" s="71"/>
      <c r="V1" s="71"/>
      <c r="W1" s="71"/>
      <c r="X1" s="69"/>
      <c r="Y1" s="69"/>
      <c r="Z1" s="69"/>
      <c r="AA1" s="69"/>
      <c r="AB1" s="69"/>
      <c r="AC1" s="69"/>
      <c r="AD1" s="69"/>
      <c r="AE1" s="69"/>
      <c r="AF1" s="69"/>
      <c r="AG1" s="69"/>
      <c r="AH1" s="69"/>
      <c r="AI1" s="69"/>
      <c r="AJ1" s="71"/>
      <c r="AK1" s="71"/>
      <c r="AL1" s="71"/>
    </row>
    <row r="2" spans="1:38" ht="15" customHeight="1" x14ac:dyDescent="0.35">
      <c r="A2" s="69"/>
      <c r="B2" s="69"/>
      <c r="C2" s="69"/>
      <c r="D2" s="69"/>
      <c r="E2" s="69"/>
      <c r="F2" s="69"/>
      <c r="G2" s="69"/>
      <c r="H2" s="69"/>
      <c r="I2" s="69"/>
      <c r="J2" s="69"/>
      <c r="K2" s="69"/>
      <c r="L2" s="69"/>
      <c r="M2" s="69"/>
      <c r="N2" s="69"/>
      <c r="O2" s="69"/>
      <c r="P2" s="69"/>
      <c r="Q2" s="69"/>
      <c r="R2" s="69"/>
      <c r="S2" s="69"/>
      <c r="T2" s="69"/>
      <c r="U2" s="71"/>
      <c r="V2" s="71"/>
      <c r="W2" s="71"/>
      <c r="X2" s="69"/>
      <c r="Y2" s="69"/>
      <c r="Z2" s="69"/>
      <c r="AA2" s="69"/>
      <c r="AB2" s="69"/>
      <c r="AC2" s="69"/>
      <c r="AD2" s="69"/>
      <c r="AE2" s="69"/>
      <c r="AF2" s="69"/>
      <c r="AG2" s="69"/>
      <c r="AH2" s="69"/>
      <c r="AI2" s="69"/>
      <c r="AJ2" s="71"/>
      <c r="AK2" s="71"/>
      <c r="AL2" s="71"/>
    </row>
    <row r="3" spans="1:38" ht="15" customHeight="1" x14ac:dyDescent="0.35">
      <c r="A3" s="69"/>
      <c r="B3" s="69"/>
      <c r="C3" s="69"/>
      <c r="D3" s="69"/>
      <c r="E3" s="69"/>
      <c r="F3" s="69"/>
      <c r="G3" s="69"/>
      <c r="H3" s="69"/>
      <c r="I3" s="69"/>
      <c r="J3" s="69"/>
      <c r="K3" s="69"/>
      <c r="L3" s="69"/>
      <c r="M3" s="69"/>
      <c r="N3" s="69"/>
      <c r="O3" s="69"/>
      <c r="P3" s="69"/>
      <c r="Q3" s="69"/>
      <c r="R3" s="69"/>
      <c r="S3" s="69"/>
      <c r="T3" s="69"/>
      <c r="U3" s="71"/>
      <c r="V3" s="71"/>
      <c r="W3" s="71"/>
      <c r="X3" s="69"/>
      <c r="Y3" s="69"/>
      <c r="Z3" s="69"/>
      <c r="AA3" s="69"/>
      <c r="AB3" s="69"/>
      <c r="AC3" s="69"/>
      <c r="AD3" s="69"/>
      <c r="AE3" s="69"/>
      <c r="AF3" s="69"/>
      <c r="AG3" s="69"/>
      <c r="AH3" s="69"/>
      <c r="AI3" s="69"/>
      <c r="AJ3" s="71"/>
      <c r="AK3" s="71"/>
      <c r="AL3" s="71"/>
    </row>
    <row r="4" spans="1:38" s="18" customFormat="1" x14ac:dyDescent="0.35">
      <c r="A4" s="16" t="s">
        <v>37</v>
      </c>
      <c r="B4" s="29"/>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row>
    <row r="5" spans="1:38" s="18" customFormat="1" x14ac:dyDescent="0.35">
      <c r="A5" s="16"/>
      <c r="B5" s="29"/>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row>
    <row r="6" spans="1:38" s="59" customFormat="1" x14ac:dyDescent="0.35">
      <c r="A6" s="70" t="s">
        <v>85</v>
      </c>
      <c r="B6" s="70"/>
      <c r="C6" s="57"/>
      <c r="D6" s="57"/>
      <c r="E6" s="57"/>
      <c r="F6" s="58"/>
      <c r="G6" s="57"/>
      <c r="H6" s="58"/>
      <c r="I6" s="72"/>
      <c r="J6" s="72"/>
      <c r="K6" s="57"/>
      <c r="L6" s="57"/>
      <c r="M6" s="57"/>
      <c r="N6" s="57"/>
      <c r="O6" s="57"/>
      <c r="P6" s="57"/>
      <c r="Q6" s="57"/>
      <c r="R6" s="58"/>
      <c r="S6" s="57"/>
      <c r="T6" s="58"/>
      <c r="U6" s="74"/>
      <c r="V6" s="74"/>
      <c r="W6" s="74"/>
      <c r="X6" s="72"/>
      <c r="Y6" s="72"/>
      <c r="Z6" s="57"/>
      <c r="AA6" s="57"/>
      <c r="AB6" s="57"/>
      <c r="AC6" s="57"/>
      <c r="AD6" s="57"/>
      <c r="AE6" s="57"/>
      <c r="AF6" s="57"/>
      <c r="AG6" s="58"/>
      <c r="AH6" s="57"/>
      <c r="AI6" s="58"/>
      <c r="AJ6" s="74"/>
      <c r="AK6" s="74"/>
      <c r="AL6" s="74"/>
    </row>
    <row r="7" spans="1:38" s="59" customFormat="1" x14ac:dyDescent="0.35">
      <c r="A7" s="70" t="s">
        <v>86</v>
      </c>
      <c r="B7" s="70"/>
      <c r="C7" s="57"/>
      <c r="D7" s="57"/>
      <c r="E7" s="57"/>
      <c r="F7" s="58"/>
      <c r="G7" s="57"/>
      <c r="H7" s="58"/>
      <c r="I7" s="72"/>
      <c r="J7" s="72"/>
      <c r="K7" s="57"/>
      <c r="L7" s="57"/>
      <c r="M7" s="57"/>
      <c r="N7" s="57"/>
      <c r="O7" s="57"/>
      <c r="P7" s="57"/>
      <c r="Q7" s="57"/>
      <c r="R7" s="58"/>
      <c r="S7" s="57"/>
      <c r="T7" s="58"/>
      <c r="U7" s="60"/>
      <c r="V7" s="73"/>
      <c r="W7" s="73"/>
      <c r="X7" s="72"/>
      <c r="Y7" s="72"/>
      <c r="Z7" s="57"/>
      <c r="AA7" s="57"/>
      <c r="AB7" s="57"/>
      <c r="AC7" s="57"/>
      <c r="AD7" s="57"/>
      <c r="AE7" s="57"/>
      <c r="AF7" s="57"/>
      <c r="AG7" s="58"/>
      <c r="AH7" s="57"/>
      <c r="AI7" s="58"/>
      <c r="AJ7" s="60"/>
      <c r="AK7" s="73"/>
      <c r="AL7" s="73"/>
    </row>
    <row r="8" spans="1:38" s="59" customFormat="1" x14ac:dyDescent="0.35">
      <c r="A8" s="70" t="s">
        <v>87</v>
      </c>
      <c r="B8" s="70"/>
      <c r="C8" s="57"/>
      <c r="D8" s="57"/>
      <c r="E8" s="57"/>
      <c r="F8" s="58"/>
      <c r="G8" s="57"/>
      <c r="H8" s="58"/>
      <c r="I8" s="72"/>
      <c r="J8" s="72"/>
      <c r="K8" s="57"/>
      <c r="L8" s="57"/>
      <c r="M8" s="57"/>
      <c r="N8" s="57"/>
      <c r="O8" s="57"/>
      <c r="P8" s="57"/>
      <c r="Q8" s="57"/>
      <c r="R8" s="58"/>
      <c r="S8" s="57"/>
      <c r="T8" s="58"/>
      <c r="U8" s="57"/>
      <c r="V8" s="75"/>
      <c r="W8" s="75"/>
      <c r="X8" s="72"/>
      <c r="Y8" s="72"/>
      <c r="Z8" s="57"/>
      <c r="AA8" s="57"/>
      <c r="AB8" s="57"/>
      <c r="AC8" s="57"/>
      <c r="AD8" s="57"/>
      <c r="AE8" s="57"/>
      <c r="AF8" s="57"/>
      <c r="AG8" s="58"/>
      <c r="AH8" s="57"/>
      <c r="AI8" s="58"/>
      <c r="AJ8" s="57"/>
      <c r="AK8" s="75"/>
      <c r="AL8" s="75"/>
    </row>
    <row r="9" spans="1:38" s="59" customFormat="1" x14ac:dyDescent="0.35">
      <c r="A9" s="70" t="s">
        <v>88</v>
      </c>
      <c r="B9" s="70"/>
      <c r="C9" s="57"/>
      <c r="D9" s="57"/>
      <c r="E9" s="57"/>
      <c r="F9" s="58"/>
      <c r="G9" s="57"/>
      <c r="H9" s="58"/>
      <c r="I9" s="72"/>
      <c r="J9" s="72"/>
      <c r="K9" s="57"/>
      <c r="L9" s="57"/>
      <c r="M9" s="57"/>
      <c r="N9" s="57"/>
      <c r="O9" s="57"/>
      <c r="P9" s="57"/>
      <c r="Q9" s="57"/>
      <c r="R9" s="58"/>
      <c r="S9" s="57"/>
      <c r="T9" s="58"/>
      <c r="U9" s="57"/>
      <c r="V9" s="75"/>
      <c r="W9" s="75"/>
      <c r="X9" s="72"/>
      <c r="Y9" s="72"/>
      <c r="Z9" s="57"/>
      <c r="AA9" s="57"/>
      <c r="AB9" s="57"/>
      <c r="AC9" s="57"/>
      <c r="AD9" s="57"/>
      <c r="AE9" s="57"/>
      <c r="AF9" s="57"/>
      <c r="AG9" s="58"/>
      <c r="AH9" s="57"/>
      <c r="AI9" s="58"/>
      <c r="AJ9" s="57"/>
      <c r="AK9" s="75"/>
      <c r="AL9" s="75"/>
    </row>
    <row r="10" spans="1:38" s="59" customFormat="1" x14ac:dyDescent="0.35">
      <c r="A10" s="70" t="s">
        <v>89</v>
      </c>
      <c r="B10" s="70"/>
      <c r="C10" s="57"/>
      <c r="D10" s="57"/>
      <c r="E10" s="57"/>
      <c r="F10" s="58"/>
      <c r="G10" s="57"/>
      <c r="H10" s="58"/>
      <c r="I10" s="72"/>
      <c r="J10" s="72"/>
      <c r="K10" s="57"/>
      <c r="L10" s="57"/>
      <c r="M10" s="57"/>
      <c r="N10" s="57"/>
      <c r="O10" s="57"/>
      <c r="P10" s="57"/>
      <c r="Q10" s="57"/>
      <c r="R10" s="58"/>
      <c r="S10" s="57"/>
      <c r="T10" s="58"/>
      <c r="U10" s="57"/>
      <c r="V10" s="75"/>
      <c r="W10" s="75"/>
      <c r="X10" s="72"/>
      <c r="Y10" s="72"/>
      <c r="Z10" s="57"/>
      <c r="AA10" s="57"/>
      <c r="AB10" s="57"/>
      <c r="AC10" s="57"/>
      <c r="AD10" s="57"/>
      <c r="AE10" s="57"/>
      <c r="AF10" s="57"/>
      <c r="AG10" s="58"/>
      <c r="AH10" s="57"/>
      <c r="AI10" s="58"/>
      <c r="AJ10" s="57"/>
      <c r="AK10" s="75"/>
      <c r="AL10" s="75"/>
    </row>
    <row r="11" spans="1:38" s="59" customFormat="1" x14ac:dyDescent="0.35">
      <c r="A11" s="70" t="s">
        <v>90</v>
      </c>
      <c r="B11" s="70"/>
      <c r="C11" s="57"/>
      <c r="D11" s="57"/>
      <c r="E11" s="57"/>
      <c r="F11" s="58"/>
      <c r="G11" s="57"/>
      <c r="H11" s="58"/>
      <c r="I11" s="72"/>
      <c r="J11" s="72"/>
      <c r="K11" s="57"/>
      <c r="L11" s="57"/>
      <c r="M11" s="57"/>
      <c r="N11" s="57"/>
      <c r="O11" s="57"/>
      <c r="P11" s="57"/>
      <c r="Q11" s="57"/>
      <c r="R11" s="58"/>
      <c r="S11" s="57"/>
      <c r="T11" s="58"/>
      <c r="U11" s="57"/>
      <c r="V11" s="75"/>
      <c r="W11" s="75"/>
      <c r="X11" s="72"/>
      <c r="Y11" s="72"/>
      <c r="Z11" s="57"/>
      <c r="AA11" s="57"/>
      <c r="AB11" s="57"/>
      <c r="AC11" s="57"/>
      <c r="AD11" s="57"/>
      <c r="AE11" s="57"/>
      <c r="AF11" s="57"/>
      <c r="AG11" s="58"/>
      <c r="AH11" s="57"/>
      <c r="AI11" s="58"/>
      <c r="AJ11" s="57"/>
      <c r="AK11" s="75"/>
      <c r="AL11" s="75"/>
    </row>
    <row r="12" spans="1:38" ht="19" thickBot="1" x14ac:dyDescent="0.4">
      <c r="A12" s="67" t="s">
        <v>63</v>
      </c>
      <c r="B12" s="68"/>
      <c r="C12" s="68"/>
      <c r="D12" s="68"/>
      <c r="E12" s="68"/>
      <c r="F12" s="68"/>
      <c r="G12" s="68"/>
      <c r="H12" s="68"/>
      <c r="I12" s="67" t="s">
        <v>20</v>
      </c>
      <c r="J12" s="68"/>
      <c r="K12" s="68"/>
      <c r="L12" s="68"/>
      <c r="M12" s="68"/>
      <c r="N12" s="68"/>
      <c r="O12" s="68"/>
      <c r="P12" s="68"/>
      <c r="Q12" s="68"/>
      <c r="R12" s="68"/>
      <c r="S12" s="68"/>
      <c r="T12" s="68"/>
      <c r="U12" s="68"/>
      <c r="V12" s="68"/>
      <c r="W12" s="68"/>
      <c r="X12" s="67"/>
      <c r="Y12" s="68"/>
      <c r="Z12" s="68"/>
      <c r="AA12" s="68"/>
      <c r="AB12" s="68"/>
      <c r="AC12" s="68"/>
      <c r="AD12" s="68"/>
      <c r="AE12" s="68"/>
      <c r="AF12" s="68"/>
      <c r="AG12" s="68"/>
      <c r="AH12" s="68"/>
      <c r="AI12" s="68"/>
      <c r="AJ12" s="68"/>
      <c r="AK12" s="68"/>
      <c r="AL12" s="68"/>
    </row>
    <row r="13" spans="1:38" ht="53" thickBot="1" x14ac:dyDescent="0.4">
      <c r="A13" s="4" t="s">
        <v>10</v>
      </c>
      <c r="B13" s="4" t="s">
        <v>48</v>
      </c>
      <c r="C13" s="4" t="s">
        <v>6</v>
      </c>
      <c r="D13" s="4" t="s">
        <v>4</v>
      </c>
      <c r="E13" s="5" t="s">
        <v>7</v>
      </c>
      <c r="F13" s="5" t="s">
        <v>8</v>
      </c>
      <c r="G13" s="6" t="s">
        <v>47</v>
      </c>
      <c r="H13" s="7" t="s">
        <v>9</v>
      </c>
      <c r="I13" s="4" t="s">
        <v>0</v>
      </c>
      <c r="J13" s="4" t="s">
        <v>1</v>
      </c>
      <c r="K13" s="4" t="s">
        <v>2</v>
      </c>
      <c r="L13" s="4" t="s">
        <v>3</v>
      </c>
      <c r="M13" s="4">
        <v>5</v>
      </c>
      <c r="N13" s="4">
        <v>6</v>
      </c>
      <c r="O13" s="4">
        <v>7</v>
      </c>
      <c r="P13" s="4">
        <v>8</v>
      </c>
      <c r="Q13" s="4">
        <v>9</v>
      </c>
      <c r="R13" s="4">
        <v>10</v>
      </c>
      <c r="S13" s="4">
        <v>11</v>
      </c>
      <c r="T13" s="7">
        <v>12</v>
      </c>
      <c r="U13" s="19">
        <v>13</v>
      </c>
      <c r="V13" s="20">
        <v>14</v>
      </c>
      <c r="W13" s="7">
        <v>15</v>
      </c>
      <c r="X13" s="4">
        <v>16</v>
      </c>
      <c r="Y13" s="4">
        <v>17</v>
      </c>
      <c r="Z13" s="4">
        <v>18</v>
      </c>
      <c r="AA13" s="4">
        <v>19</v>
      </c>
      <c r="AB13" s="4">
        <v>20</v>
      </c>
      <c r="AC13" s="4">
        <v>21</v>
      </c>
      <c r="AD13" s="4">
        <v>22</v>
      </c>
      <c r="AE13" s="4">
        <v>23</v>
      </c>
      <c r="AF13" s="7">
        <v>24</v>
      </c>
      <c r="AG13" s="7">
        <v>25</v>
      </c>
      <c r="AH13" s="7">
        <v>26</v>
      </c>
      <c r="AI13" s="7">
        <v>27</v>
      </c>
      <c r="AJ13" s="19">
        <v>28</v>
      </c>
      <c r="AK13" s="20">
        <v>29</v>
      </c>
      <c r="AL13" s="7">
        <v>30</v>
      </c>
    </row>
    <row r="14" spans="1:38" ht="17" x14ac:dyDescent="0.35">
      <c r="A14" s="14" t="s">
        <v>22</v>
      </c>
      <c r="B14" s="30"/>
      <c r="C14" s="9"/>
      <c r="D14" s="9"/>
      <c r="E14" s="9"/>
      <c r="F14" s="12"/>
      <c r="G14" s="9"/>
      <c r="H14" s="12"/>
      <c r="I14" s="76" t="s">
        <v>21</v>
      </c>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row>
    <row r="15" spans="1:38" x14ac:dyDescent="0.3">
      <c r="A15" s="10" t="s">
        <v>12</v>
      </c>
      <c r="B15" s="3" t="s">
        <v>56</v>
      </c>
      <c r="C15" s="62">
        <v>3800</v>
      </c>
      <c r="D15" s="24" t="s">
        <v>5</v>
      </c>
      <c r="E15" s="65"/>
      <c r="F15" s="66">
        <f t="shared" ref="F15:F43" si="0">SUM(C15*E15)</f>
        <v>0</v>
      </c>
      <c r="G15" s="64"/>
      <c r="H15" s="66">
        <f>SUM(C15*E15+F15/100*G15)</f>
        <v>0</v>
      </c>
      <c r="I15" s="1"/>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8"/>
    </row>
    <row r="16" spans="1:38" x14ac:dyDescent="0.3">
      <c r="A16" s="10" t="s">
        <v>54</v>
      </c>
      <c r="B16" s="3" t="s">
        <v>19</v>
      </c>
      <c r="C16" s="63">
        <v>300</v>
      </c>
      <c r="D16" s="24" t="s">
        <v>5</v>
      </c>
      <c r="E16" s="65"/>
      <c r="F16" s="66">
        <f t="shared" si="0"/>
        <v>0</v>
      </c>
      <c r="G16" s="64"/>
      <c r="H16" s="66">
        <f t="shared" ref="H16:H43" si="1">SUM(C16*E16+F16/100*G16)</f>
        <v>0</v>
      </c>
      <c r="I16" s="27" t="e">
        <f>SUM(#REF!*F16)</f>
        <v>#REF!</v>
      </c>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17"/>
    </row>
    <row r="17" spans="1:38" x14ac:dyDescent="0.3">
      <c r="A17" s="10" t="s">
        <v>13</v>
      </c>
      <c r="B17" s="22" t="s">
        <v>55</v>
      </c>
      <c r="C17" s="63">
        <v>120</v>
      </c>
      <c r="D17" s="24" t="s">
        <v>5</v>
      </c>
      <c r="E17" s="65"/>
      <c r="F17" s="66">
        <f t="shared" si="0"/>
        <v>0</v>
      </c>
      <c r="G17" s="64"/>
      <c r="H17" s="66">
        <f t="shared" si="1"/>
        <v>0</v>
      </c>
      <c r="I17" s="25"/>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17"/>
    </row>
    <row r="18" spans="1:38" x14ac:dyDescent="0.3">
      <c r="A18" s="10" t="s">
        <v>14</v>
      </c>
      <c r="B18" s="3" t="s">
        <v>56</v>
      </c>
      <c r="C18" s="63">
        <v>50</v>
      </c>
      <c r="D18" s="24" t="s">
        <v>5</v>
      </c>
      <c r="E18" s="65"/>
      <c r="F18" s="66">
        <f t="shared" si="0"/>
        <v>0</v>
      </c>
      <c r="G18" s="64"/>
      <c r="H18" s="66">
        <f t="shared" si="1"/>
        <v>0</v>
      </c>
      <c r="I18" s="25"/>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17"/>
    </row>
    <row r="19" spans="1:38" x14ac:dyDescent="0.3">
      <c r="A19" s="10" t="s">
        <v>49</v>
      </c>
      <c r="B19" s="3" t="s">
        <v>18</v>
      </c>
      <c r="C19" s="63">
        <v>150</v>
      </c>
      <c r="D19" s="39" t="s">
        <v>5</v>
      </c>
      <c r="E19" s="65"/>
      <c r="F19" s="66">
        <f t="shared" si="0"/>
        <v>0</v>
      </c>
      <c r="G19" s="64"/>
      <c r="H19" s="66">
        <f t="shared" si="1"/>
        <v>0</v>
      </c>
      <c r="I19" s="1"/>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8"/>
    </row>
    <row r="20" spans="1:38" x14ac:dyDescent="0.3">
      <c r="A20" s="10" t="s">
        <v>46</v>
      </c>
      <c r="B20" s="3" t="s">
        <v>18</v>
      </c>
      <c r="C20" s="63">
        <v>100</v>
      </c>
      <c r="D20" s="24" t="s">
        <v>5</v>
      </c>
      <c r="E20" s="65"/>
      <c r="F20" s="66">
        <f t="shared" si="0"/>
        <v>0</v>
      </c>
      <c r="G20" s="64"/>
      <c r="H20" s="66">
        <f t="shared" si="1"/>
        <v>0</v>
      </c>
      <c r="I20" s="25"/>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17"/>
    </row>
    <row r="21" spans="1:38" x14ac:dyDescent="0.3">
      <c r="A21" s="11" t="s">
        <v>43</v>
      </c>
      <c r="B21" s="3" t="s">
        <v>11</v>
      </c>
      <c r="C21" s="63">
        <v>250</v>
      </c>
      <c r="D21" s="24" t="s">
        <v>5</v>
      </c>
      <c r="E21" s="65"/>
      <c r="F21" s="66">
        <f t="shared" si="0"/>
        <v>0</v>
      </c>
      <c r="G21" s="64"/>
      <c r="H21" s="66">
        <f t="shared" si="1"/>
        <v>0</v>
      </c>
      <c r="I21" s="25"/>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17"/>
    </row>
    <row r="22" spans="1:38" x14ac:dyDescent="0.3">
      <c r="A22" s="61" t="s">
        <v>66</v>
      </c>
      <c r="B22" s="3" t="s">
        <v>11</v>
      </c>
      <c r="C22" s="63">
        <v>200</v>
      </c>
      <c r="D22" s="40" t="s">
        <v>5</v>
      </c>
      <c r="E22" s="65"/>
      <c r="F22" s="66">
        <f t="shared" si="0"/>
        <v>0</v>
      </c>
      <c r="G22" s="64"/>
      <c r="H22" s="66">
        <f t="shared" si="1"/>
        <v>0</v>
      </c>
    </row>
    <row r="23" spans="1:38" x14ac:dyDescent="0.3">
      <c r="A23" s="10" t="s">
        <v>50</v>
      </c>
      <c r="B23" s="3" t="s">
        <v>11</v>
      </c>
      <c r="C23" s="63">
        <v>300</v>
      </c>
      <c r="D23" s="40" t="s">
        <v>5</v>
      </c>
      <c r="E23" s="65"/>
      <c r="F23" s="66">
        <f t="shared" si="0"/>
        <v>0</v>
      </c>
      <c r="G23" s="64"/>
      <c r="H23" s="66">
        <f t="shared" si="1"/>
        <v>0</v>
      </c>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row>
    <row r="24" spans="1:38" x14ac:dyDescent="0.3">
      <c r="A24" s="10" t="s">
        <v>51</v>
      </c>
      <c r="B24" s="3" t="s">
        <v>11</v>
      </c>
      <c r="C24" s="63">
        <v>450</v>
      </c>
      <c r="D24" s="37" t="s">
        <v>5</v>
      </c>
      <c r="E24" s="65"/>
      <c r="F24" s="66">
        <f t="shared" si="0"/>
        <v>0</v>
      </c>
      <c r="G24" s="64"/>
      <c r="H24" s="66">
        <f t="shared" si="1"/>
        <v>0</v>
      </c>
      <c r="I24" s="26" t="e">
        <f>SUM(#REF!*F24)</f>
        <v>#REF!</v>
      </c>
    </row>
    <row r="25" spans="1:38" x14ac:dyDescent="0.3">
      <c r="A25" s="10" t="s">
        <v>52</v>
      </c>
      <c r="B25" s="3" t="s">
        <v>11</v>
      </c>
      <c r="C25" s="63">
        <v>350</v>
      </c>
      <c r="D25" s="23" t="s">
        <v>5</v>
      </c>
      <c r="E25" s="65"/>
      <c r="F25" s="66">
        <f t="shared" si="0"/>
        <v>0</v>
      </c>
      <c r="G25" s="64"/>
      <c r="H25" s="66">
        <f t="shared" si="1"/>
        <v>0</v>
      </c>
    </row>
    <row r="26" spans="1:38" x14ac:dyDescent="0.3">
      <c r="A26" s="10" t="s">
        <v>15</v>
      </c>
      <c r="B26" s="3" t="s">
        <v>11</v>
      </c>
      <c r="C26" s="63">
        <v>1000</v>
      </c>
      <c r="D26" s="38" t="s">
        <v>5</v>
      </c>
      <c r="E26" s="65"/>
      <c r="F26" s="66">
        <f t="shared" si="0"/>
        <v>0</v>
      </c>
      <c r="G26" s="64"/>
      <c r="H26" s="66">
        <f t="shared" si="1"/>
        <v>0</v>
      </c>
      <c r="I26" s="26" t="e">
        <f>SUM(#REF!*F26)</f>
        <v>#REF!</v>
      </c>
    </row>
    <row r="27" spans="1:38" x14ac:dyDescent="0.3">
      <c r="A27" s="10" t="s">
        <v>69</v>
      </c>
      <c r="B27" s="3" t="s">
        <v>11</v>
      </c>
      <c r="C27" s="63">
        <v>300</v>
      </c>
      <c r="D27" s="38" t="s">
        <v>5</v>
      </c>
      <c r="E27" s="65"/>
      <c r="F27" s="66">
        <f t="shared" si="0"/>
        <v>0</v>
      </c>
      <c r="G27" s="64"/>
      <c r="H27" s="66">
        <f t="shared" si="1"/>
        <v>0</v>
      </c>
      <c r="I27" s="26"/>
    </row>
    <row r="28" spans="1:38" x14ac:dyDescent="0.3">
      <c r="A28" s="10" t="s">
        <v>70</v>
      </c>
      <c r="B28" s="3" t="s">
        <v>11</v>
      </c>
      <c r="C28" s="63">
        <v>2900</v>
      </c>
      <c r="D28" s="38" t="s">
        <v>5</v>
      </c>
      <c r="E28" s="65"/>
      <c r="F28" s="66">
        <f t="shared" si="0"/>
        <v>0</v>
      </c>
      <c r="G28" s="64"/>
      <c r="H28" s="66">
        <f t="shared" si="1"/>
        <v>0</v>
      </c>
      <c r="I28" s="26"/>
    </row>
    <row r="29" spans="1:38" x14ac:dyDescent="0.3">
      <c r="A29" s="10" t="s">
        <v>71</v>
      </c>
      <c r="B29" s="3" t="s">
        <v>11</v>
      </c>
      <c r="C29" s="63">
        <v>100</v>
      </c>
      <c r="D29" s="38" t="s">
        <v>5</v>
      </c>
      <c r="E29" s="65"/>
      <c r="F29" s="66">
        <f t="shared" si="0"/>
        <v>0</v>
      </c>
      <c r="G29" s="64"/>
      <c r="H29" s="66">
        <f t="shared" si="1"/>
        <v>0</v>
      </c>
      <c r="I29" s="26"/>
    </row>
    <row r="30" spans="1:38" x14ac:dyDescent="0.3">
      <c r="A30" s="10" t="s">
        <v>72</v>
      </c>
      <c r="B30" s="3" t="s">
        <v>11</v>
      </c>
      <c r="C30" s="63">
        <v>70</v>
      </c>
      <c r="D30" s="38" t="s">
        <v>5</v>
      </c>
      <c r="E30" s="65"/>
      <c r="F30" s="66">
        <f t="shared" si="0"/>
        <v>0</v>
      </c>
      <c r="G30" s="64"/>
      <c r="H30" s="66">
        <f t="shared" si="1"/>
        <v>0</v>
      </c>
      <c r="I30" s="26"/>
    </row>
    <row r="31" spans="1:38" x14ac:dyDescent="0.3">
      <c r="A31" s="10" t="s">
        <v>73</v>
      </c>
      <c r="B31" s="3" t="s">
        <v>11</v>
      </c>
      <c r="C31" s="63">
        <v>250</v>
      </c>
      <c r="D31" s="38" t="s">
        <v>5</v>
      </c>
      <c r="E31" s="65"/>
      <c r="F31" s="66">
        <f t="shared" si="0"/>
        <v>0</v>
      </c>
      <c r="G31" s="64"/>
      <c r="H31" s="66">
        <f t="shared" si="1"/>
        <v>0</v>
      </c>
      <c r="I31" s="26"/>
    </row>
    <row r="32" spans="1:38" x14ac:dyDescent="0.3">
      <c r="A32" s="10" t="s">
        <v>74</v>
      </c>
      <c r="B32" s="3" t="s">
        <v>11</v>
      </c>
      <c r="C32" s="63">
        <v>300</v>
      </c>
      <c r="D32" s="38" t="s">
        <v>45</v>
      </c>
      <c r="E32" s="65"/>
      <c r="F32" s="66">
        <f t="shared" si="0"/>
        <v>0</v>
      </c>
      <c r="G32" s="64"/>
      <c r="H32" s="66">
        <f t="shared" si="1"/>
        <v>0</v>
      </c>
      <c r="I32" s="26"/>
    </row>
    <row r="33" spans="1:51" x14ac:dyDescent="0.3">
      <c r="A33" s="10" t="s">
        <v>75</v>
      </c>
      <c r="B33" s="3" t="s">
        <v>56</v>
      </c>
      <c r="C33" s="63">
        <v>300</v>
      </c>
      <c r="D33" s="38" t="s">
        <v>45</v>
      </c>
      <c r="E33" s="65"/>
      <c r="F33" s="66">
        <f t="shared" si="0"/>
        <v>0</v>
      </c>
      <c r="G33" s="64"/>
      <c r="H33" s="66">
        <f t="shared" si="1"/>
        <v>0</v>
      </c>
      <c r="I33" s="26"/>
    </row>
    <row r="34" spans="1:51" x14ac:dyDescent="0.3">
      <c r="A34" s="10" t="s">
        <v>80</v>
      </c>
      <c r="B34" s="3" t="s">
        <v>11</v>
      </c>
      <c r="C34" s="63">
        <v>300</v>
      </c>
      <c r="D34" s="38" t="s">
        <v>45</v>
      </c>
      <c r="E34" s="65"/>
      <c r="F34" s="66">
        <f t="shared" si="0"/>
        <v>0</v>
      </c>
      <c r="G34" s="64"/>
      <c r="H34" s="66">
        <f t="shared" si="1"/>
        <v>0</v>
      </c>
      <c r="I34" s="26"/>
    </row>
    <row r="35" spans="1:51" x14ac:dyDescent="0.3">
      <c r="A35" s="10" t="s">
        <v>44</v>
      </c>
      <c r="B35" s="3" t="s">
        <v>11</v>
      </c>
      <c r="C35" s="63">
        <v>30</v>
      </c>
      <c r="D35" s="40" t="s">
        <v>5</v>
      </c>
      <c r="E35" s="65"/>
      <c r="F35" s="66">
        <f t="shared" si="0"/>
        <v>0</v>
      </c>
      <c r="G35" s="64"/>
      <c r="H35" s="66">
        <f t="shared" si="1"/>
        <v>0</v>
      </c>
    </row>
    <row r="36" spans="1:51" x14ac:dyDescent="0.3">
      <c r="A36" s="10" t="s">
        <v>16</v>
      </c>
      <c r="B36" s="3" t="s">
        <v>17</v>
      </c>
      <c r="C36" s="63">
        <v>450</v>
      </c>
      <c r="D36" s="39" t="s">
        <v>45</v>
      </c>
      <c r="E36" s="65"/>
      <c r="F36" s="66">
        <f t="shared" si="0"/>
        <v>0</v>
      </c>
      <c r="G36" s="64"/>
      <c r="H36" s="66">
        <f t="shared" si="1"/>
        <v>0</v>
      </c>
    </row>
    <row r="37" spans="1:51" x14ac:dyDescent="0.3">
      <c r="A37" s="10" t="s">
        <v>64</v>
      </c>
      <c r="B37" s="3" t="s">
        <v>65</v>
      </c>
      <c r="C37" s="63">
        <v>400</v>
      </c>
      <c r="D37" s="39" t="s">
        <v>45</v>
      </c>
      <c r="E37" s="65"/>
      <c r="F37" s="66">
        <f t="shared" si="0"/>
        <v>0</v>
      </c>
      <c r="G37" s="64"/>
      <c r="H37" s="66">
        <f t="shared" si="1"/>
        <v>0</v>
      </c>
    </row>
    <row r="38" spans="1:51" x14ac:dyDescent="0.3">
      <c r="A38" s="10" t="s">
        <v>53</v>
      </c>
      <c r="B38" s="3" t="s">
        <v>11</v>
      </c>
      <c r="C38" s="62">
        <v>2500</v>
      </c>
      <c r="D38" s="24" t="s">
        <v>5</v>
      </c>
      <c r="E38" s="65"/>
      <c r="F38" s="66">
        <f t="shared" si="0"/>
        <v>0</v>
      </c>
      <c r="G38" s="64"/>
      <c r="H38" s="66">
        <f t="shared" si="1"/>
        <v>0</v>
      </c>
    </row>
    <row r="39" spans="1:51" x14ac:dyDescent="0.3">
      <c r="A39" s="10" t="s">
        <v>67</v>
      </c>
      <c r="B39" s="3" t="s">
        <v>56</v>
      </c>
      <c r="C39" s="62">
        <v>200</v>
      </c>
      <c r="D39" s="21" t="s">
        <v>45</v>
      </c>
      <c r="E39" s="65"/>
      <c r="F39" s="66">
        <f t="shared" si="0"/>
        <v>0</v>
      </c>
      <c r="G39" s="64"/>
      <c r="H39" s="66">
        <f t="shared" si="1"/>
        <v>0</v>
      </c>
    </row>
    <row r="40" spans="1:51" x14ac:dyDescent="0.3">
      <c r="A40" s="10" t="s">
        <v>68</v>
      </c>
      <c r="B40" s="3" t="s">
        <v>56</v>
      </c>
      <c r="C40" s="62">
        <v>40</v>
      </c>
      <c r="D40" s="21" t="s">
        <v>5</v>
      </c>
      <c r="E40" s="65"/>
      <c r="F40" s="66">
        <f t="shared" si="0"/>
        <v>0</v>
      </c>
      <c r="G40" s="64"/>
      <c r="H40" s="66">
        <f t="shared" si="1"/>
        <v>0</v>
      </c>
    </row>
    <row r="41" spans="1:51" x14ac:dyDescent="0.3">
      <c r="A41" s="10" t="s">
        <v>77</v>
      </c>
      <c r="B41" s="3" t="s">
        <v>11</v>
      </c>
      <c r="C41" s="62">
        <v>40</v>
      </c>
      <c r="D41" s="21" t="s">
        <v>5</v>
      </c>
      <c r="E41" s="65"/>
      <c r="F41" s="66">
        <f t="shared" si="0"/>
        <v>0</v>
      </c>
      <c r="G41" s="64"/>
      <c r="H41" s="66">
        <f t="shared" si="1"/>
        <v>0</v>
      </c>
    </row>
    <row r="42" spans="1:51" x14ac:dyDescent="0.3">
      <c r="A42" s="10" t="s">
        <v>78</v>
      </c>
      <c r="B42" s="3" t="s">
        <v>56</v>
      </c>
      <c r="C42" s="62">
        <v>100</v>
      </c>
      <c r="D42" s="21" t="s">
        <v>5</v>
      </c>
      <c r="E42" s="65"/>
      <c r="F42" s="66">
        <f t="shared" si="0"/>
        <v>0</v>
      </c>
      <c r="G42" s="64"/>
      <c r="H42" s="66">
        <f t="shared" si="1"/>
        <v>0</v>
      </c>
    </row>
    <row r="43" spans="1:51" x14ac:dyDescent="0.3">
      <c r="A43" s="10" t="s">
        <v>76</v>
      </c>
      <c r="B43" s="3" t="s">
        <v>56</v>
      </c>
      <c r="C43" s="62">
        <v>80</v>
      </c>
      <c r="D43" s="21" t="s">
        <v>5</v>
      </c>
      <c r="E43" s="65"/>
      <c r="F43" s="66">
        <f t="shared" si="0"/>
        <v>0</v>
      </c>
      <c r="G43" s="64"/>
      <c r="H43" s="66">
        <f t="shared" si="1"/>
        <v>0</v>
      </c>
    </row>
    <row r="44" spans="1:51" ht="15.75" customHeight="1" x14ac:dyDescent="0.35">
      <c r="C44" s="41"/>
      <c r="D44" s="41"/>
      <c r="E44" s="78" t="s">
        <v>61</v>
      </c>
      <c r="F44" s="80">
        <f>SUM(F15:F43)</f>
        <v>0</v>
      </c>
      <c r="G44" s="78" t="s">
        <v>62</v>
      </c>
      <c r="H44" s="80">
        <f>SUM(H15:H43)</f>
        <v>0</v>
      </c>
    </row>
    <row r="45" spans="1:51" ht="15.5" x14ac:dyDescent="0.35">
      <c r="A45" s="31" t="s">
        <v>57</v>
      </c>
      <c r="B45" s="31"/>
      <c r="C45" s="41"/>
      <c r="D45" s="41"/>
      <c r="E45" s="79"/>
      <c r="F45" s="81"/>
      <c r="G45" s="79"/>
      <c r="H45" s="81"/>
      <c r="AM45" s="92">
        <f>SUM(H44)</f>
        <v>0</v>
      </c>
      <c r="AN45" s="59"/>
    </row>
    <row r="46" spans="1:51" x14ac:dyDescent="0.35">
      <c r="A46" s="42" t="s">
        <v>23</v>
      </c>
      <c r="B46" s="42"/>
      <c r="C46" s="43"/>
      <c r="D46" s="43"/>
      <c r="E46" s="43"/>
      <c r="F46" s="44"/>
      <c r="G46" s="90"/>
      <c r="H46" s="91"/>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2">
        <f>SUM(-F44)</f>
        <v>0</v>
      </c>
      <c r="AN46" s="90"/>
      <c r="AO46" s="42"/>
      <c r="AP46" s="42"/>
      <c r="AQ46" s="42"/>
      <c r="AR46" s="42"/>
      <c r="AS46" s="42"/>
      <c r="AT46" s="42"/>
      <c r="AU46" s="42"/>
      <c r="AV46" s="42"/>
      <c r="AW46" s="42"/>
      <c r="AX46" s="42"/>
      <c r="AY46" s="42"/>
    </row>
    <row r="47" spans="1:51" x14ac:dyDescent="0.35">
      <c r="A47" s="45" t="s">
        <v>24</v>
      </c>
      <c r="B47" s="42"/>
      <c r="C47" s="42"/>
      <c r="D47" s="42"/>
      <c r="E47" s="42"/>
      <c r="F47" s="44"/>
      <c r="G47" s="93" t="s">
        <v>81</v>
      </c>
      <c r="H47" s="94"/>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5">
        <f>SUM(AM45:AM46)</f>
        <v>0</v>
      </c>
      <c r="AN47" s="90"/>
      <c r="AO47" s="42"/>
      <c r="AP47" s="42"/>
      <c r="AQ47" s="42"/>
      <c r="AR47" s="42"/>
      <c r="AS47" s="42"/>
      <c r="AT47" s="42"/>
      <c r="AU47" s="42"/>
      <c r="AV47" s="42"/>
      <c r="AW47" s="42"/>
      <c r="AX47" s="42"/>
      <c r="AY47" s="42"/>
    </row>
    <row r="48" spans="1:51" x14ac:dyDescent="0.35">
      <c r="A48" s="42" t="s">
        <v>25</v>
      </c>
      <c r="B48" s="42"/>
      <c r="C48" s="42"/>
      <c r="D48" s="42"/>
      <c r="E48" s="42"/>
      <c r="F48" s="44"/>
      <c r="G48" s="90"/>
      <c r="H48" s="91"/>
      <c r="I48" s="90"/>
      <c r="J48" s="90"/>
      <c r="K48" s="90"/>
      <c r="L48" s="90"/>
      <c r="M48" s="90"/>
      <c r="N48" s="90"/>
      <c r="O48" s="90"/>
      <c r="P48" s="90"/>
      <c r="Q48" s="90"/>
      <c r="R48" s="90"/>
      <c r="S48" s="90"/>
      <c r="T48" s="90"/>
      <c r="U48" s="90"/>
      <c r="V48" s="90"/>
      <c r="W48" s="90"/>
      <c r="X48" s="90"/>
      <c r="Y48" s="90"/>
      <c r="Z48" s="90"/>
      <c r="AA48" s="90"/>
      <c r="AB48" s="90"/>
      <c r="AC48" s="90"/>
      <c r="AD48" s="90"/>
      <c r="AE48" s="90"/>
      <c r="AF48" s="90"/>
      <c r="AG48" s="90"/>
      <c r="AH48" s="90"/>
      <c r="AI48" s="90"/>
      <c r="AJ48" s="90"/>
      <c r="AK48" s="90"/>
      <c r="AL48" s="90"/>
      <c r="AM48" s="90"/>
      <c r="AN48" s="90"/>
      <c r="AO48" s="42"/>
      <c r="AP48" s="42"/>
      <c r="AQ48" s="42"/>
      <c r="AR48" s="42"/>
      <c r="AS48" s="42"/>
      <c r="AT48" s="42"/>
      <c r="AU48" s="42"/>
      <c r="AV48" s="42"/>
      <c r="AW48" s="42"/>
      <c r="AX48" s="42"/>
      <c r="AY48" s="42"/>
    </row>
    <row r="49" spans="1:51" x14ac:dyDescent="0.35">
      <c r="A49" s="42" t="s">
        <v>58</v>
      </c>
      <c r="B49" s="42"/>
      <c r="C49" s="42"/>
      <c r="D49" s="42"/>
      <c r="E49" s="42"/>
      <c r="F49" s="44"/>
      <c r="G49" s="90"/>
      <c r="H49" s="91"/>
      <c r="I49" s="90"/>
      <c r="J49" s="90"/>
      <c r="K49" s="90"/>
      <c r="L49" s="90"/>
      <c r="M49" s="90"/>
      <c r="N49" s="90"/>
      <c r="O49" s="90"/>
      <c r="P49" s="90"/>
      <c r="Q49" s="90"/>
      <c r="R49" s="90"/>
      <c r="S49" s="90"/>
      <c r="T49" s="90"/>
      <c r="U49" s="90"/>
      <c r="V49" s="90"/>
      <c r="W49" s="90"/>
      <c r="X49" s="90"/>
      <c r="Y49" s="90"/>
      <c r="Z49" s="90"/>
      <c r="AA49" s="90"/>
      <c r="AB49" s="90"/>
      <c r="AC49" s="90"/>
      <c r="AD49" s="90"/>
      <c r="AE49" s="90"/>
      <c r="AF49" s="90"/>
      <c r="AG49" s="90"/>
      <c r="AH49" s="90"/>
      <c r="AI49" s="90"/>
      <c r="AJ49" s="90"/>
      <c r="AK49" s="90"/>
      <c r="AL49" s="90"/>
      <c r="AM49" s="90"/>
      <c r="AN49" s="90"/>
      <c r="AO49" s="42"/>
      <c r="AP49" s="42"/>
      <c r="AQ49" s="42"/>
      <c r="AR49" s="42"/>
      <c r="AS49" s="42"/>
      <c r="AT49" s="42"/>
      <c r="AU49" s="42"/>
      <c r="AV49" s="42"/>
      <c r="AW49" s="42"/>
      <c r="AX49" s="42"/>
      <c r="AY49" s="42"/>
    </row>
    <row r="50" spans="1:51" x14ac:dyDescent="0.35">
      <c r="A50" s="42" t="s">
        <v>26</v>
      </c>
      <c r="B50" s="42"/>
      <c r="C50" s="42"/>
      <c r="D50" s="42"/>
      <c r="E50" s="42"/>
      <c r="F50" s="44"/>
      <c r="G50" s="90"/>
      <c r="H50" s="91"/>
      <c r="I50" s="90"/>
      <c r="J50" s="90"/>
      <c r="K50" s="90"/>
      <c r="L50" s="90"/>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90"/>
      <c r="AL50" s="90"/>
      <c r="AM50" s="90"/>
      <c r="AN50" s="90"/>
      <c r="AO50" s="42"/>
      <c r="AP50" s="42"/>
      <c r="AQ50" s="42"/>
      <c r="AR50" s="42"/>
      <c r="AS50" s="42"/>
      <c r="AT50" s="42"/>
      <c r="AU50" s="42"/>
      <c r="AV50" s="42"/>
      <c r="AW50" s="42"/>
      <c r="AX50" s="42"/>
      <c r="AY50" s="42"/>
    </row>
    <row r="51" spans="1:51" x14ac:dyDescent="0.35">
      <c r="A51" s="42" t="s">
        <v>59</v>
      </c>
      <c r="B51" s="42"/>
      <c r="C51" s="42"/>
      <c r="D51" s="42"/>
      <c r="E51" s="42"/>
      <c r="F51" s="44"/>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0"/>
      <c r="AN51" s="90"/>
      <c r="AO51" s="42"/>
      <c r="AP51" s="42"/>
      <c r="AQ51" s="42"/>
      <c r="AR51" s="42"/>
      <c r="AS51" s="42"/>
      <c r="AT51" s="42"/>
      <c r="AU51" s="42"/>
      <c r="AV51" s="42"/>
      <c r="AW51" s="42"/>
      <c r="AX51" s="42"/>
      <c r="AY51" s="42"/>
    </row>
    <row r="52" spans="1:51" x14ac:dyDescent="0.35">
      <c r="A52" s="45" t="s">
        <v>27</v>
      </c>
      <c r="B52" s="42"/>
      <c r="C52" s="42"/>
      <c r="D52" s="42"/>
      <c r="E52" s="42"/>
      <c r="F52" s="44"/>
      <c r="G52" s="90"/>
      <c r="H52" s="90"/>
      <c r="I52" s="90"/>
      <c r="J52" s="90"/>
      <c r="K52" s="90"/>
      <c r="L52" s="90"/>
      <c r="M52" s="90"/>
      <c r="N52" s="90"/>
      <c r="O52" s="90"/>
      <c r="P52" s="90"/>
      <c r="Q52" s="90"/>
      <c r="R52" s="90"/>
      <c r="S52" s="90"/>
      <c r="T52" s="90"/>
      <c r="U52" s="90"/>
      <c r="V52" s="90"/>
      <c r="W52" s="90"/>
      <c r="X52" s="90"/>
      <c r="Y52" s="90"/>
      <c r="Z52" s="90"/>
      <c r="AA52" s="90"/>
      <c r="AB52" s="90"/>
      <c r="AC52" s="90"/>
      <c r="AD52" s="90"/>
      <c r="AE52" s="90"/>
      <c r="AF52" s="90"/>
      <c r="AG52" s="90"/>
      <c r="AH52" s="90"/>
      <c r="AI52" s="90"/>
      <c r="AJ52" s="90"/>
      <c r="AK52" s="90"/>
      <c r="AL52" s="90"/>
      <c r="AM52" s="90"/>
      <c r="AN52" s="90"/>
      <c r="AO52" s="42"/>
      <c r="AP52" s="42"/>
      <c r="AQ52" s="42"/>
      <c r="AR52" s="42"/>
      <c r="AS52" s="42"/>
      <c r="AT52" s="42"/>
      <c r="AU52" s="42"/>
      <c r="AV52" s="42"/>
      <c r="AW52" s="42"/>
      <c r="AX52" s="42"/>
      <c r="AY52" s="42"/>
    </row>
    <row r="53" spans="1:51" x14ac:dyDescent="0.35">
      <c r="A53" s="42" t="s">
        <v>28</v>
      </c>
      <c r="B53" s="42"/>
      <c r="C53" s="42"/>
      <c r="D53" s="42"/>
      <c r="E53" s="42"/>
      <c r="F53" s="44"/>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row>
    <row r="54" spans="1:51" x14ac:dyDescent="0.35">
      <c r="A54" s="45" t="s">
        <v>29</v>
      </c>
      <c r="B54" s="42"/>
      <c r="C54" s="42"/>
      <c r="D54" s="42"/>
      <c r="E54" s="42"/>
      <c r="F54" s="44"/>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row>
    <row r="55" spans="1:51" x14ac:dyDescent="0.35">
      <c r="A55" s="42" t="s">
        <v>30</v>
      </c>
      <c r="B55" s="42"/>
      <c r="C55" s="42"/>
      <c r="D55" s="42"/>
      <c r="E55" s="42"/>
      <c r="F55" s="44"/>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row>
    <row r="56" spans="1:51" x14ac:dyDescent="0.35">
      <c r="A56" s="45" t="s">
        <v>31</v>
      </c>
      <c r="B56" s="42"/>
      <c r="C56" s="42"/>
      <c r="D56" s="42"/>
      <c r="E56" s="42"/>
      <c r="F56" s="44"/>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row>
    <row r="57" spans="1:51" x14ac:dyDescent="0.35">
      <c r="A57" s="42" t="s">
        <v>32</v>
      </c>
      <c r="B57" s="42"/>
      <c r="C57" s="42"/>
      <c r="D57" s="42"/>
      <c r="E57" s="42"/>
      <c r="F57" s="44"/>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2"/>
      <c r="AS57" s="42"/>
      <c r="AT57" s="42"/>
      <c r="AU57" s="42"/>
      <c r="AV57" s="42"/>
      <c r="AW57" s="42"/>
      <c r="AX57" s="42"/>
      <c r="AY57" s="42"/>
    </row>
    <row r="58" spans="1:51" x14ac:dyDescent="0.35">
      <c r="A58" s="42"/>
      <c r="B58" s="42"/>
      <c r="C58" s="42"/>
      <c r="D58" s="42"/>
      <c r="E58" s="42"/>
      <c r="F58" s="44"/>
      <c r="G58" s="42"/>
      <c r="H58" s="44"/>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2"/>
      <c r="AS58" s="42"/>
      <c r="AT58" s="42"/>
      <c r="AU58" s="42"/>
      <c r="AV58" s="42"/>
      <c r="AW58" s="42"/>
      <c r="AX58" s="42"/>
      <c r="AY58" s="42"/>
    </row>
    <row r="59" spans="1:51" x14ac:dyDescent="0.35">
      <c r="A59" s="46" t="s">
        <v>33</v>
      </c>
      <c r="B59" s="46" t="s">
        <v>79</v>
      </c>
      <c r="C59" s="42"/>
      <c r="D59" s="42"/>
      <c r="E59" s="42"/>
      <c r="F59" s="44"/>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row>
    <row r="60" spans="1:51" x14ac:dyDescent="0.35">
      <c r="A60" s="32" t="s">
        <v>34</v>
      </c>
      <c r="B60" s="33" t="s">
        <v>35</v>
      </c>
      <c r="H60"/>
    </row>
    <row r="62" spans="1:51" s="47" customFormat="1" ht="43.5" customHeight="1" x14ac:dyDescent="0.25">
      <c r="A62" s="84" t="s">
        <v>38</v>
      </c>
      <c r="B62" s="85"/>
      <c r="C62" s="85"/>
      <c r="D62" s="85"/>
      <c r="E62" s="85"/>
      <c r="F62" s="85"/>
      <c r="G62" s="85"/>
    </row>
    <row r="63" spans="1:51" s="47" customFormat="1" ht="44.25" customHeight="1" x14ac:dyDescent="0.25">
      <c r="A63" s="86" t="s">
        <v>39</v>
      </c>
      <c r="B63" s="87"/>
      <c r="C63" s="87"/>
      <c r="D63" s="87"/>
      <c r="E63" s="87"/>
      <c r="F63" s="87"/>
      <c r="G63" s="87"/>
    </row>
    <row r="64" spans="1:51" s="47" customFormat="1" ht="10.5" x14ac:dyDescent="0.25">
      <c r="A64" s="86" t="s">
        <v>40</v>
      </c>
      <c r="B64" s="87"/>
      <c r="C64" s="87"/>
      <c r="D64" s="87"/>
      <c r="E64" s="87"/>
      <c r="F64" s="87"/>
      <c r="G64" s="87"/>
    </row>
    <row r="65" spans="1:7" s="47" customFormat="1" ht="10.5" x14ac:dyDescent="0.25">
      <c r="A65" s="88" t="s">
        <v>41</v>
      </c>
      <c r="B65" s="89"/>
      <c r="C65" s="89"/>
      <c r="D65" s="89"/>
      <c r="E65" s="89"/>
      <c r="F65" s="89"/>
      <c r="G65" s="89"/>
    </row>
    <row r="66" spans="1:7" s="47" customFormat="1" ht="10.5" x14ac:dyDescent="0.25">
      <c r="A66" s="55"/>
      <c r="B66" s="56"/>
      <c r="C66" s="56"/>
      <c r="D66" s="56"/>
      <c r="E66" s="56"/>
      <c r="F66" s="56"/>
      <c r="G66" s="56"/>
    </row>
    <row r="67" spans="1:7" s="47" customFormat="1" ht="10.5" x14ac:dyDescent="0.25">
      <c r="A67" s="88" t="s">
        <v>84</v>
      </c>
      <c r="B67" s="89"/>
      <c r="C67" s="89"/>
      <c r="D67" s="89"/>
      <c r="E67" s="89"/>
      <c r="F67" s="89"/>
      <c r="G67" s="89"/>
    </row>
    <row r="68" spans="1:7" s="47" customFormat="1" ht="10.5" x14ac:dyDescent="0.25">
      <c r="A68" s="48"/>
      <c r="B68" s="34"/>
      <c r="C68" s="49"/>
      <c r="D68" s="49"/>
      <c r="E68" s="50"/>
      <c r="F68" s="50"/>
    </row>
    <row r="69" spans="1:7" s="47" customFormat="1" ht="10.5" x14ac:dyDescent="0.25">
      <c r="A69" s="48"/>
      <c r="B69" s="34"/>
      <c r="C69" s="49"/>
      <c r="D69" s="49"/>
      <c r="E69" s="50"/>
      <c r="F69" s="50"/>
    </row>
    <row r="70" spans="1:7" s="35" customFormat="1" ht="10.5" x14ac:dyDescent="0.25">
      <c r="A70" s="51"/>
    </row>
    <row r="71" spans="1:7" s="35" customFormat="1" ht="10.5" x14ac:dyDescent="0.25">
      <c r="A71" s="52"/>
      <c r="B71" s="36"/>
      <c r="C71" s="53" t="s">
        <v>82</v>
      </c>
      <c r="D71" s="53"/>
    </row>
    <row r="72" spans="1:7" s="35" customFormat="1" ht="10.5" x14ac:dyDescent="0.25">
      <c r="A72" s="52"/>
      <c r="B72" s="54"/>
      <c r="C72" s="82"/>
      <c r="D72" s="82"/>
    </row>
    <row r="73" spans="1:7" x14ac:dyDescent="0.25">
      <c r="B73" s="36" t="s">
        <v>83</v>
      </c>
      <c r="C73" s="53" t="s">
        <v>82</v>
      </c>
      <c r="D73" s="53"/>
    </row>
    <row r="74" spans="1:7" x14ac:dyDescent="0.35">
      <c r="B74" s="54" t="s">
        <v>42</v>
      </c>
      <c r="C74" s="83" t="s">
        <v>60</v>
      </c>
      <c r="D74" s="83"/>
    </row>
    <row r="77" spans="1:7" x14ac:dyDescent="0.25">
      <c r="B77" s="36"/>
      <c r="C77" s="35"/>
      <c r="D77" s="35"/>
    </row>
    <row r="78" spans="1:7" x14ac:dyDescent="0.35">
      <c r="B78" s="54"/>
      <c r="C78" s="82"/>
      <c r="D78" s="82"/>
    </row>
  </sheetData>
  <sheetProtection sheet="1" objects="1" scenarios="1"/>
  <sortState xmlns:xlrd2="http://schemas.microsoft.com/office/spreadsheetml/2017/richdata2" ref="A16:AT237">
    <sortCondition ref="A15"/>
  </sortState>
  <mergeCells count="55">
    <mergeCell ref="C78:D78"/>
    <mergeCell ref="C74:D74"/>
    <mergeCell ref="A62:G62"/>
    <mergeCell ref="A63:G63"/>
    <mergeCell ref="A64:G64"/>
    <mergeCell ref="A65:G65"/>
    <mergeCell ref="A67:G67"/>
    <mergeCell ref="C72:D72"/>
    <mergeCell ref="X7:Y7"/>
    <mergeCell ref="AK7:AL7"/>
    <mergeCell ref="X10:Y10"/>
    <mergeCell ref="AK10:AL10"/>
    <mergeCell ref="I11:J11"/>
    <mergeCell ref="V11:W11"/>
    <mergeCell ref="X11:Y11"/>
    <mergeCell ref="AK11:AL11"/>
    <mergeCell ref="I14:AL14"/>
    <mergeCell ref="E44:E45"/>
    <mergeCell ref="F44:F45"/>
    <mergeCell ref="G44:G45"/>
    <mergeCell ref="H44:H45"/>
    <mergeCell ref="X12:AL12"/>
    <mergeCell ref="A7:B7"/>
    <mergeCell ref="A8:B8"/>
    <mergeCell ref="A9:B9"/>
    <mergeCell ref="A10:B10"/>
    <mergeCell ref="A11:B11"/>
    <mergeCell ref="I8:J8"/>
    <mergeCell ref="V8:W8"/>
    <mergeCell ref="X8:Y8"/>
    <mergeCell ref="AK8:AL8"/>
    <mergeCell ref="I9:J9"/>
    <mergeCell ref="V9:W9"/>
    <mergeCell ref="X9:Y9"/>
    <mergeCell ref="AK9:AL9"/>
    <mergeCell ref="I10:J10"/>
    <mergeCell ref="V10:W10"/>
    <mergeCell ref="X1:AI3"/>
    <mergeCell ref="I6:J6"/>
    <mergeCell ref="U6:W6"/>
    <mergeCell ref="X6:Y6"/>
    <mergeCell ref="AJ1:AL1"/>
    <mergeCell ref="U2:W2"/>
    <mergeCell ref="AJ2:AL2"/>
    <mergeCell ref="U3:W3"/>
    <mergeCell ref="AJ3:AL3"/>
    <mergeCell ref="AJ6:AL6"/>
    <mergeCell ref="A12:H12"/>
    <mergeCell ref="I12:W12"/>
    <mergeCell ref="A1:H3"/>
    <mergeCell ref="A6:B6"/>
    <mergeCell ref="I1:T3"/>
    <mergeCell ref="U1:W1"/>
    <mergeCell ref="I7:J7"/>
    <mergeCell ref="V7:W7"/>
  </mergeCells>
  <pageMargins left="0.70866141732283472" right="0.70866141732283472" top="0.74803149606299213" bottom="0.15748031496062992" header="0.31496062992125984" footer="0.31496062992125984"/>
  <pageSetup paperSize="9" scale="6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1. Ovocie a zelenina</vt:lpstr>
      <vt:lpstr>'1. Ovocie a zelenina'!Oblasť_tlače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Vašičková Jana</dc:creator>
  <cp:lastModifiedBy>Vašičková Jana</cp:lastModifiedBy>
  <cp:lastPrinted>2022-10-19T08:05:33Z</cp:lastPrinted>
  <dcterms:created xsi:type="dcterms:W3CDTF">2016-08-01T23:26:40Z</dcterms:created>
  <dcterms:modified xsi:type="dcterms:W3CDTF">2022-11-21T15:10:31Z</dcterms:modified>
</cp:coreProperties>
</file>