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6-37-DNS\"/>
    </mc:Choice>
  </mc:AlternateContent>
  <bookViews>
    <workbookView xWindow="0" yWindow="0" windowWidth="24555" windowHeight="1180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ponuka'!$A$1:$P$32</definedName>
  </definedNames>
  <calcPr calcId="162913"/>
</workbook>
</file>

<file path=xl/calcChain.xml><?xml version="1.0" encoding="utf-8"?>
<calcChain xmlns="http://schemas.openxmlformats.org/spreadsheetml/2006/main">
  <c r="L17" i="1" l="1"/>
  <c r="N12" i="1" l="1"/>
  <c r="N15" i="1" l="1"/>
  <c r="N17" i="1"/>
  <c r="N14" i="1" l="1"/>
  <c r="N13" i="1" l="1"/>
  <c r="N19" i="1" l="1"/>
  <c r="N18" i="1" s="1"/>
</calcChain>
</file>

<file path=xl/sharedStrings.xml><?xml version="1.0" encoding="utf-8"?>
<sst xmlns="http://schemas.openxmlformats.org/spreadsheetml/2006/main" count="85" uniqueCount="78">
  <si>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</si>
  <si>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</si>
  <si>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</si>
  <si>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</si>
  <si>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</si>
  <si>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</si>
  <si>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</si>
  <si>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</si>
  <si>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</si>
  <si>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</si>
  <si>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</si>
  <si>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</si>
  <si>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</si>
  <si>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</si>
  <si>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</si>
  <si>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</si>
  <si>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</si>
  <si>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</si>
  <si>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</si>
  <si>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</si>
  <si>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</si>
  <si>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</si>
  <si>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</si>
  <si>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</si>
  <si>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</si>
  <si>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</si>
  <si>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</si>
  <si>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</si>
  <si>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</si>
  <si>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</si>
  <si>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</si>
  <si>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</si>
  <si>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</si>
  <si>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</si>
  <si>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</si>
  <si>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</si>
  <si>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</si>
  <si>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</si>
  <si>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</si>
  <si>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</si>
  <si>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</si>
  <si>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</si>
  <si>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</si>
  <si>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</si>
  <si>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</si>
  <si>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</si>
  <si>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</si>
  <si>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</si>
  <si>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</si>
  <si>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</si>
  <si>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</si>
  <si>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</si>
  <si>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</si>
  <si>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</si>
  <si>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</si>
  <si>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</si>
  <si>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</si>
  <si>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</si>
  <si>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</si>
  <si>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</si>
  <si>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</si>
  <si>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</si>
  <si>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</si>
  <si>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</si>
  <si>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</si>
  <si>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</si>
  <si>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</si>
  <si>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</si>
  <si>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</si>
  <si>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</si>
  <si>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OU</t>
  </si>
  <si>
    <t>DNS – Lesnícke služby v ťažbovom procese na OZ Ulič - výzva č. 6/37/DNS/44460</t>
  </si>
  <si>
    <t>Veža</t>
  </si>
  <si>
    <t>459 A</t>
  </si>
  <si>
    <t>465 A</t>
  </si>
  <si>
    <t>VU+50r.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</si>
  <si>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   1 ks LKT (príp. UKT).  Verejný obstarávateľ umožňuje uchádzačom pred vypracovaním ponuky osobne prehliadnuť miesto, ktoré je predmetom tejto zákazky. Obhliadka miesta dodania predmetu obstarávania je možná po telefonickej dohode s kontaktnou osobou: Ing. Marián Čabin, správca LS Ulič, tel: 0908 077 007.                                </t>
    </r>
  </si>
  <si>
    <t>1,2,3,4a,6,7                                   Ťažba dreva a výroba sortimentov P-OM s MP, približovanie dreva P-OM, LKT, UKT, manipulácia dreva na 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</si>
</sst>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3" fontId="11" fillId="3" borderId="25" xfId="0" applyNumberFormat="1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2" fontId="11" fillId="3" borderId="25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topLeftCell="A4" zoomScaleNormal="100" zoomScaleSheetLayoutView="100" workbookViewId="0">
      <selection activeCell="K22" sqref="K22"/>
    </sheetView>
  </sheetViews>
  <sheetFormatPr defaultRowHeight="14.25" x14ac:dyDescent="0.2"/>
  <cols>
    <col min="1" max="1" width="13.7109375" style="19" customWidth="1"/>
    <col min="2" max="2" width="12" style="19" customWidth="1"/>
    <col min="3" max="3" width="14.85546875" style="19" customWidth="1"/>
    <col min="4" max="4" width="19.5703125" style="19" customWidth="1"/>
    <col min="5" max="6" width="9.140625" style="19"/>
    <col min="7" max="7" width="11.85546875" style="19" customWidth="1"/>
    <col min="8" max="9" width="9.140625" style="19"/>
    <col min="10" max="10" width="11.85546875" style="19" customWidth="1"/>
    <col min="11" max="11" width="17" style="19" customWidth="1"/>
    <col min="12" max="12" width="16.140625" style="19" customWidth="1"/>
    <col min="13" max="13" width="20.85546875" style="19" customWidth="1"/>
    <col min="14" max="14" width="19.42578125" style="19" customWidth="1"/>
    <col min="15" max="16" width="10.85546875" style="19" customWidth="1"/>
    <col min="17" max="16384" width="9.140625" style="19"/>
  </cols>
  <sheetData>
    <row r="1" spans="1:16" ht="19.5" customHeight="1" x14ac:dyDescent="0.25">
      <c r="A1" s="93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N1" s="8"/>
      <c r="O1" s="8"/>
      <c r="P1" s="23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3" t="s">
        <v>68</v>
      </c>
    </row>
    <row r="3" spans="1:16" ht="18" customHeight="1" x14ac:dyDescent="0.25">
      <c r="A3" s="51" t="s">
        <v>0</v>
      </c>
      <c r="B3" s="51"/>
      <c r="C3" s="108" t="s">
        <v>71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0.5" customHeight="1" x14ac:dyDescent="0.2">
      <c r="A4" s="16"/>
      <c r="B4" s="1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36"/>
      <c r="P4" s="36"/>
    </row>
    <row r="5" spans="1:16" x14ac:dyDescent="0.2">
      <c r="A5" s="24"/>
      <c r="B5" s="24"/>
      <c r="C5" s="25"/>
      <c r="D5" s="25"/>
      <c r="E5" s="102"/>
      <c r="F5" s="102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5" x14ac:dyDescent="0.25">
      <c r="A6" s="51" t="s">
        <v>1</v>
      </c>
      <c r="B6" s="51"/>
      <c r="C6" s="51" t="s">
        <v>69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6" customHeight="1" x14ac:dyDescent="0.2">
      <c r="A7" s="26"/>
      <c r="B7" s="103"/>
      <c r="C7" s="103"/>
      <c r="D7" s="103"/>
      <c r="E7" s="103"/>
      <c r="F7" s="103"/>
      <c r="G7" s="25"/>
      <c r="H7" s="24"/>
      <c r="I7" s="24"/>
      <c r="J7" s="24"/>
      <c r="K7" s="24"/>
      <c r="L7" s="24"/>
      <c r="M7" s="24"/>
      <c r="N7" s="24"/>
      <c r="O7" s="24"/>
      <c r="P7" s="24"/>
    </row>
    <row r="8" spans="1:16" ht="16.5" customHeight="1" thickBot="1" x14ac:dyDescent="0.3">
      <c r="A8" s="62" t="s">
        <v>60</v>
      </c>
      <c r="B8" s="63"/>
      <c r="C8" s="63"/>
      <c r="D8" s="63"/>
      <c r="E8" s="27"/>
      <c r="F8" s="27"/>
      <c r="G8" s="25"/>
      <c r="H8" s="24"/>
      <c r="I8" s="24"/>
      <c r="J8" s="24"/>
      <c r="K8" s="24"/>
      <c r="L8" s="24"/>
      <c r="M8" s="24"/>
      <c r="N8" s="24"/>
      <c r="O8" s="24"/>
      <c r="P8" s="24"/>
    </row>
    <row r="9" spans="1:16" ht="21" customHeight="1" thickBot="1" x14ac:dyDescent="0.25">
      <c r="A9" s="104" t="s">
        <v>6</v>
      </c>
      <c r="B9" s="104" t="s">
        <v>2</v>
      </c>
      <c r="C9" s="105" t="s">
        <v>44</v>
      </c>
      <c r="D9" s="106"/>
      <c r="E9" s="64" t="s">
        <v>3</v>
      </c>
      <c r="F9" s="107"/>
      <c r="G9" s="65"/>
      <c r="H9" s="94" t="s">
        <v>4</v>
      </c>
      <c r="I9" s="52" t="s">
        <v>35</v>
      </c>
      <c r="J9" s="97" t="s">
        <v>36</v>
      </c>
      <c r="K9" s="100" t="s">
        <v>59</v>
      </c>
      <c r="L9" s="52" t="s">
        <v>56</v>
      </c>
      <c r="M9" s="55" t="s">
        <v>63</v>
      </c>
      <c r="N9" s="52" t="s">
        <v>61</v>
      </c>
      <c r="O9" s="64" t="s">
        <v>65</v>
      </c>
      <c r="P9" s="65"/>
    </row>
    <row r="10" spans="1:16" ht="21.75" customHeight="1" x14ac:dyDescent="0.2">
      <c r="A10" s="72"/>
      <c r="B10" s="72"/>
      <c r="C10" s="74" t="s">
        <v>30</v>
      </c>
      <c r="D10" s="75"/>
      <c r="E10" s="74" t="s">
        <v>32</v>
      </c>
      <c r="F10" s="53" t="s">
        <v>33</v>
      </c>
      <c r="G10" s="52" t="s">
        <v>34</v>
      </c>
      <c r="H10" s="95"/>
      <c r="I10" s="53"/>
      <c r="J10" s="98"/>
      <c r="K10" s="101"/>
      <c r="L10" s="53"/>
      <c r="M10" s="56"/>
      <c r="N10" s="72"/>
      <c r="O10" s="33"/>
      <c r="P10" s="33"/>
    </row>
    <row r="11" spans="1:16" ht="50.25" customHeight="1" thickBot="1" x14ac:dyDescent="0.25">
      <c r="A11" s="73"/>
      <c r="B11" s="72"/>
      <c r="C11" s="74"/>
      <c r="D11" s="75"/>
      <c r="E11" s="74"/>
      <c r="F11" s="53"/>
      <c r="G11" s="53"/>
      <c r="H11" s="96"/>
      <c r="I11" s="53"/>
      <c r="J11" s="99"/>
      <c r="K11" s="101"/>
      <c r="L11" s="54"/>
      <c r="M11" s="56"/>
      <c r="N11" s="73"/>
      <c r="O11" s="32" t="s">
        <v>66</v>
      </c>
      <c r="P11" s="32" t="s">
        <v>67</v>
      </c>
    </row>
    <row r="12" spans="1:16" ht="18.600000000000001" customHeight="1" thickBot="1" x14ac:dyDescent="0.25">
      <c r="A12" s="39" t="s">
        <v>72</v>
      </c>
      <c r="B12" s="39">
        <v>455</v>
      </c>
      <c r="C12" s="66" t="s">
        <v>77</v>
      </c>
      <c r="D12" s="67"/>
      <c r="E12" s="40">
        <v>0</v>
      </c>
      <c r="F12" s="40">
        <v>295</v>
      </c>
      <c r="G12" s="40">
        <v>295</v>
      </c>
      <c r="H12" s="40" t="s">
        <v>75</v>
      </c>
      <c r="I12" s="40">
        <v>45</v>
      </c>
      <c r="J12" s="40">
        <v>1.23</v>
      </c>
      <c r="K12" s="41">
        <v>850</v>
      </c>
      <c r="L12" s="43">
        <v>6458.02</v>
      </c>
      <c r="M12" s="20"/>
      <c r="N12" s="18">
        <f>SUM(M12*G12)</f>
        <v>0</v>
      </c>
      <c r="O12" s="34">
        <v>45313</v>
      </c>
      <c r="P12" s="34">
        <v>45473</v>
      </c>
    </row>
    <row r="13" spans="1:16" ht="18.600000000000001" customHeight="1" thickBot="1" x14ac:dyDescent="0.25">
      <c r="A13" s="39" t="s">
        <v>72</v>
      </c>
      <c r="B13" s="39">
        <v>460</v>
      </c>
      <c r="C13" s="68"/>
      <c r="D13" s="69"/>
      <c r="E13" s="42">
        <v>95</v>
      </c>
      <c r="F13" s="42">
        <v>220</v>
      </c>
      <c r="G13" s="40">
        <v>315</v>
      </c>
      <c r="H13" s="40" t="s">
        <v>75</v>
      </c>
      <c r="I13" s="40">
        <v>40</v>
      </c>
      <c r="J13" s="40">
        <v>0.62</v>
      </c>
      <c r="K13" s="41">
        <v>1500</v>
      </c>
      <c r="L13" s="43">
        <v>7265.96</v>
      </c>
      <c r="M13" s="21"/>
      <c r="N13" s="17">
        <f>SUM(M13*G13)</f>
        <v>0</v>
      </c>
      <c r="O13" s="34">
        <v>45313</v>
      </c>
      <c r="P13" s="34">
        <v>45473</v>
      </c>
    </row>
    <row r="14" spans="1:16" ht="18.600000000000001" customHeight="1" thickBot="1" x14ac:dyDescent="0.25">
      <c r="A14" s="39" t="s">
        <v>72</v>
      </c>
      <c r="B14" s="40" t="s">
        <v>73</v>
      </c>
      <c r="C14" s="68"/>
      <c r="D14" s="69"/>
      <c r="E14" s="42">
        <v>30</v>
      </c>
      <c r="F14" s="42">
        <v>45</v>
      </c>
      <c r="G14" s="40">
        <v>75</v>
      </c>
      <c r="H14" s="40" t="s">
        <v>70</v>
      </c>
      <c r="I14" s="40">
        <v>40</v>
      </c>
      <c r="J14" s="40">
        <v>1.07</v>
      </c>
      <c r="K14" s="41">
        <v>850</v>
      </c>
      <c r="L14" s="43">
        <v>1497.25</v>
      </c>
      <c r="M14" s="22"/>
      <c r="N14" s="17">
        <f>SUM(M14*G14)</f>
        <v>0</v>
      </c>
      <c r="O14" s="34">
        <v>45313</v>
      </c>
      <c r="P14" s="34">
        <v>45473</v>
      </c>
    </row>
    <row r="15" spans="1:16" ht="18.600000000000001" customHeight="1" thickBot="1" x14ac:dyDescent="0.25">
      <c r="A15" s="39" t="s">
        <v>72</v>
      </c>
      <c r="B15" s="40" t="s">
        <v>74</v>
      </c>
      <c r="C15" s="70"/>
      <c r="D15" s="71"/>
      <c r="E15" s="42">
        <v>15</v>
      </c>
      <c r="F15" s="42">
        <v>70</v>
      </c>
      <c r="G15" s="40">
        <v>85</v>
      </c>
      <c r="H15" s="40" t="s">
        <v>70</v>
      </c>
      <c r="I15" s="40">
        <v>40</v>
      </c>
      <c r="J15" s="44">
        <v>1.1000000000000001</v>
      </c>
      <c r="K15" s="41">
        <v>550</v>
      </c>
      <c r="L15" s="43">
        <v>1627.59</v>
      </c>
      <c r="M15" s="21"/>
      <c r="N15" s="17">
        <f>SUM(M15*G15)</f>
        <v>0</v>
      </c>
      <c r="O15" s="34">
        <v>45313</v>
      </c>
      <c r="P15" s="34">
        <v>45473</v>
      </c>
    </row>
    <row r="16" spans="1:16" ht="15.75" customHeight="1" thickBot="1" x14ac:dyDescent="0.25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spans="1:16" ht="15.75" customHeight="1" thickBot="1" x14ac:dyDescent="0.25">
      <c r="A17" s="59" t="s">
        <v>8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  <c r="L17" s="29">
        <f>SUM(L12:L15)</f>
        <v>16848.82</v>
      </c>
      <c r="M17" s="28" t="s">
        <v>9</v>
      </c>
      <c r="N17" s="29">
        <f>SUM(N12:N15)</f>
        <v>0</v>
      </c>
      <c r="O17" s="37"/>
      <c r="P17" s="37"/>
    </row>
    <row r="18" spans="1:16" ht="15" thickBot="1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28" t="s">
        <v>10</v>
      </c>
      <c r="N18" s="29">
        <f>N19-N17</f>
        <v>0</v>
      </c>
      <c r="O18" s="37"/>
      <c r="P18" s="37"/>
    </row>
    <row r="19" spans="1:16" ht="15" thickBot="1" x14ac:dyDescent="0.25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50"/>
      <c r="M19" s="28" t="s">
        <v>11</v>
      </c>
      <c r="N19" s="29">
        <f>IF("nie"=MID(H27,1,3),N17,(N17*1.2))</f>
        <v>0</v>
      </c>
      <c r="O19" s="37"/>
      <c r="P19" s="37"/>
    </row>
    <row r="20" spans="1:16" x14ac:dyDescent="0.2">
      <c r="A20" s="81"/>
      <c r="B20" s="81"/>
      <c r="C20" s="81"/>
      <c r="D20" s="9"/>
      <c r="E20" s="9"/>
      <c r="F20" s="9"/>
      <c r="G20" s="9"/>
      <c r="H20" s="9"/>
      <c r="I20" s="9" t="s">
        <v>41</v>
      </c>
      <c r="J20" s="9"/>
      <c r="K20" s="9"/>
      <c r="L20" s="9"/>
      <c r="M20" s="9"/>
      <c r="N20" s="9"/>
      <c r="O20" s="9"/>
      <c r="P20" s="9"/>
    </row>
    <row r="21" spans="1:16" ht="15" x14ac:dyDescent="0.2">
      <c r="A21" s="92" t="s">
        <v>58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38"/>
      <c r="P21" s="38"/>
    </row>
    <row r="22" spans="1:16" ht="25.5" customHeight="1" x14ac:dyDescent="0.2">
      <c r="A22" s="31" t="s">
        <v>39</v>
      </c>
      <c r="B22" s="14"/>
      <c r="C22" s="14"/>
      <c r="D22" s="14"/>
      <c r="E22" s="14"/>
      <c r="F22" s="14"/>
      <c r="G22" s="13" t="s">
        <v>38</v>
      </c>
      <c r="H22" s="14"/>
      <c r="I22" s="14"/>
      <c r="J22" s="10"/>
      <c r="K22" s="10"/>
      <c r="L22" s="10"/>
      <c r="M22" s="10"/>
      <c r="N22" s="10"/>
      <c r="O22" s="10"/>
      <c r="P22" s="10"/>
    </row>
    <row r="23" spans="1:16" ht="15" customHeight="1" x14ac:dyDescent="0.2">
      <c r="A23" s="83" t="s">
        <v>76</v>
      </c>
      <c r="B23" s="84"/>
      <c r="C23" s="84"/>
      <c r="D23" s="84"/>
      <c r="E23" s="85"/>
      <c r="F23" s="82" t="s">
        <v>43</v>
      </c>
      <c r="G23" s="11" t="s">
        <v>12</v>
      </c>
      <c r="H23" s="76"/>
      <c r="I23" s="77"/>
      <c r="J23" s="77"/>
      <c r="K23" s="77"/>
      <c r="L23" s="77"/>
      <c r="M23" s="77"/>
      <c r="N23" s="78"/>
      <c r="O23" s="38"/>
      <c r="P23" s="38"/>
    </row>
    <row r="24" spans="1:16" x14ac:dyDescent="0.2">
      <c r="A24" s="86"/>
      <c r="B24" s="87"/>
      <c r="C24" s="87"/>
      <c r="D24" s="87"/>
      <c r="E24" s="88"/>
      <c r="F24" s="82"/>
      <c r="G24" s="11" t="s">
        <v>13</v>
      </c>
      <c r="H24" s="76"/>
      <c r="I24" s="77"/>
      <c r="J24" s="77"/>
      <c r="K24" s="77"/>
      <c r="L24" s="77"/>
      <c r="M24" s="77"/>
      <c r="N24" s="78"/>
      <c r="O24" s="38"/>
      <c r="P24" s="38"/>
    </row>
    <row r="25" spans="1:16" ht="18" customHeight="1" x14ac:dyDescent="0.2">
      <c r="A25" s="86"/>
      <c r="B25" s="87"/>
      <c r="C25" s="87"/>
      <c r="D25" s="87"/>
      <c r="E25" s="88"/>
      <c r="F25" s="82"/>
      <c r="G25" s="11" t="s">
        <v>14</v>
      </c>
      <c r="H25" s="76"/>
      <c r="I25" s="77"/>
      <c r="J25" s="77"/>
      <c r="K25" s="77"/>
      <c r="L25" s="77"/>
      <c r="M25" s="77"/>
      <c r="N25" s="78"/>
      <c r="O25" s="38"/>
      <c r="P25" s="38"/>
    </row>
    <row r="26" spans="1:16" x14ac:dyDescent="0.2">
      <c r="A26" s="86"/>
      <c r="B26" s="87"/>
      <c r="C26" s="87"/>
      <c r="D26" s="87"/>
      <c r="E26" s="88"/>
      <c r="F26" s="82"/>
      <c r="G26" s="11" t="s">
        <v>15</v>
      </c>
      <c r="H26" s="76"/>
      <c r="I26" s="77"/>
      <c r="J26" s="77"/>
      <c r="K26" s="77"/>
      <c r="L26" s="77"/>
      <c r="M26" s="77"/>
      <c r="N26" s="78"/>
      <c r="O26" s="38"/>
      <c r="P26" s="38"/>
    </row>
    <row r="27" spans="1:16" x14ac:dyDescent="0.2">
      <c r="A27" s="86"/>
      <c r="B27" s="87"/>
      <c r="C27" s="87"/>
      <c r="D27" s="87"/>
      <c r="E27" s="88"/>
      <c r="F27" s="82"/>
      <c r="G27" s="11" t="s">
        <v>16</v>
      </c>
      <c r="H27" s="76"/>
      <c r="I27" s="77"/>
      <c r="J27" s="77"/>
      <c r="K27" s="77"/>
      <c r="L27" s="77"/>
      <c r="M27" s="77"/>
      <c r="N27" s="78"/>
      <c r="O27" s="38"/>
      <c r="P27" s="38"/>
    </row>
    <row r="28" spans="1:16" x14ac:dyDescent="0.2">
      <c r="A28" s="86"/>
      <c r="B28" s="87"/>
      <c r="C28" s="87"/>
      <c r="D28" s="87"/>
      <c r="E28" s="8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">
      <c r="A29" s="86"/>
      <c r="B29" s="87"/>
      <c r="C29" s="87"/>
      <c r="D29" s="87"/>
      <c r="E29" s="88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">
      <c r="A30" s="89"/>
      <c r="B30" s="90"/>
      <c r="C30" s="90"/>
      <c r="D30" s="90"/>
      <c r="E30" s="91"/>
      <c r="F30" s="10"/>
      <c r="G30" s="27"/>
      <c r="H30" s="24"/>
      <c r="I30" s="27"/>
      <c r="J30" s="27" t="s">
        <v>40</v>
      </c>
      <c r="K30" s="27"/>
      <c r="L30" s="79"/>
      <c r="M30" s="80"/>
      <c r="N30" s="27"/>
      <c r="O30" s="27"/>
      <c r="P30" s="27"/>
    </row>
    <row r="31" spans="1:16" x14ac:dyDescent="0.2">
      <c r="A31" s="10"/>
      <c r="B31" s="10"/>
      <c r="C31" s="10"/>
      <c r="D31" s="10"/>
      <c r="E31" s="10"/>
      <c r="F31" s="10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">
      <c r="A32" s="30"/>
      <c r="B32" s="30"/>
      <c r="C32" s="30"/>
      <c r="D32" s="30"/>
      <c r="E32" s="30"/>
      <c r="F32" s="30"/>
      <c r="G32" s="27"/>
      <c r="H32" s="27"/>
      <c r="I32" s="27"/>
      <c r="J32" s="27"/>
      <c r="K32" s="27"/>
      <c r="L32" s="27"/>
      <c r="M32" s="27"/>
      <c r="N32" s="27"/>
      <c r="O32" s="27"/>
      <c r="P32" s="27"/>
    </row>
  </sheetData>
  <mergeCells count="38"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H27:N27"/>
    <mergeCell ref="L30:M30"/>
    <mergeCell ref="A20:C20"/>
    <mergeCell ref="F23:F27"/>
    <mergeCell ref="H23:N23"/>
    <mergeCell ref="H24:N24"/>
    <mergeCell ref="H25:N25"/>
    <mergeCell ref="H26:N26"/>
    <mergeCell ref="A23:E30"/>
    <mergeCell ref="A21:N21"/>
    <mergeCell ref="A18:L19"/>
    <mergeCell ref="A6:B6"/>
    <mergeCell ref="L9:L11"/>
    <mergeCell ref="M9:M11"/>
    <mergeCell ref="A16:P16"/>
    <mergeCell ref="A17:K17"/>
    <mergeCell ref="A8:D8"/>
    <mergeCell ref="O9:P9"/>
    <mergeCell ref="C12:D15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10" t="s">
        <v>27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x14ac:dyDescent="0.25">
      <c r="A2" s="2" t="s">
        <v>18</v>
      </c>
      <c r="B2" s="109" t="s">
        <v>45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5">
      <c r="A3" s="2" t="s">
        <v>6</v>
      </c>
      <c r="B3" s="109" t="s">
        <v>46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x14ac:dyDescent="0.25">
      <c r="A4" s="2" t="s">
        <v>2</v>
      </c>
      <c r="B4" s="109" t="s">
        <v>19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x14ac:dyDescent="0.25">
      <c r="A5" s="2" t="s">
        <v>7</v>
      </c>
      <c r="B5" s="109" t="s">
        <v>47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x14ac:dyDescent="0.25">
      <c r="A6" s="3" t="s">
        <v>49</v>
      </c>
      <c r="B6" s="109" t="s">
        <v>48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x14ac:dyDescent="0.25">
      <c r="A7" s="3" t="s">
        <v>50</v>
      </c>
      <c r="B7" s="109" t="s">
        <v>51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4" x14ac:dyDescent="0.25">
      <c r="A8" s="4" t="s">
        <v>20</v>
      </c>
      <c r="B8" s="109" t="s">
        <v>52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14" x14ac:dyDescent="0.25">
      <c r="A9" s="5" t="s">
        <v>21</v>
      </c>
      <c r="B9" s="109" t="s">
        <v>53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</row>
    <row r="10" spans="1:14" x14ac:dyDescent="0.25">
      <c r="A10" s="4" t="s">
        <v>42</v>
      </c>
      <c r="B10" s="109" t="s">
        <v>64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4" ht="16.5" customHeight="1" x14ac:dyDescent="0.25">
      <c r="A11" s="4" t="s">
        <v>5</v>
      </c>
      <c r="B11" s="109" t="s">
        <v>28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</row>
    <row r="12" spans="1:14" x14ac:dyDescent="0.25">
      <c r="A12" s="4" t="s">
        <v>22</v>
      </c>
      <c r="B12" s="109" t="s">
        <v>23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</row>
    <row r="13" spans="1:14" ht="16.5" customHeight="1" x14ac:dyDescent="0.25">
      <c r="A13" s="6" t="s">
        <v>62</v>
      </c>
      <c r="B13" s="109" t="s">
        <v>24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</row>
    <row r="14" spans="1:14" x14ac:dyDescent="0.25">
      <c r="A14" s="6" t="s">
        <v>25</v>
      </c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</row>
    <row r="15" spans="1:14" x14ac:dyDescent="0.25">
      <c r="A15" s="7" t="s">
        <v>26</v>
      </c>
      <c r="B15" s="109" t="s">
        <v>55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spans="1:14" ht="45" x14ac:dyDescent="0.25">
      <c r="A16" s="12" t="s">
        <v>29</v>
      </c>
      <c r="B16" s="111" t="s">
        <v>57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2024-01-04T11:21:05Z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