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VO\2024\PPA\MuVi Trade, s.r.o\Podklady pre uchadzaca\"/>
    </mc:Choice>
  </mc:AlternateContent>
  <bookViews>
    <workbookView xWindow="0" yWindow="0" windowWidth="4460" windowHeight="3170"/>
  </bookViews>
  <sheets>
    <sheet name="Hárok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F56" i="1"/>
  <c r="F57" i="1"/>
  <c r="F55" i="1"/>
  <c r="F48" i="1"/>
  <c r="F49" i="1"/>
  <c r="F50" i="1"/>
  <c r="F51" i="1"/>
  <c r="F52" i="1"/>
  <c r="F53" i="1"/>
  <c r="F47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5" i="1"/>
  <c r="D60" i="1" l="1"/>
  <c r="D62" i="1" s="1"/>
  <c r="D61" i="1" s="1"/>
</calcChain>
</file>

<file path=xl/sharedStrings.xml><?xml version="1.0" encoding="utf-8"?>
<sst xmlns="http://schemas.openxmlformats.org/spreadsheetml/2006/main" count="119" uniqueCount="82">
  <si>
    <t xml:space="preserve">Výrobca: </t>
  </si>
  <si>
    <t>doplní uchádzač</t>
  </si>
  <si>
    <t xml:space="preserve">Typové označenie s príslušenstvom: </t>
  </si>
  <si>
    <t>Požadovaný parameter</t>
  </si>
  <si>
    <t>MJ</t>
  </si>
  <si>
    <t>Množstvo</t>
  </si>
  <si>
    <t>Jednotková cena EUR bez DPH</t>
  </si>
  <si>
    <t>Cena celkom EUR bez DPH</t>
  </si>
  <si>
    <t>Betónový stĺp 3,8m 7cmx8cm (12 Drôtov)</t>
  </si>
  <si>
    <t>ks</t>
  </si>
  <si>
    <t>Betónový stĺp 4,0m 9cmx9,5cm (18 Drôtov)</t>
  </si>
  <si>
    <t>Protisklzové železá kmpl. 100x30</t>
  </si>
  <si>
    <t xml:space="preserve">Šróbovacia kotva160cm/8mm/30cm Ø30 </t>
  </si>
  <si>
    <t xml:space="preserve">Oceľový drôt 4,0mm ZinkAlu2000 per/kg </t>
  </si>
  <si>
    <t>kg</t>
  </si>
  <si>
    <t>Oceľové lano 8mm (300m - rolka)</t>
  </si>
  <si>
    <t>m</t>
  </si>
  <si>
    <t>Oceľové lano 5mm (500m - rolka)</t>
  </si>
  <si>
    <t>Lanová svorka 3/8 (8mm) špeciálna oceľ, DIN 1142</t>
  </si>
  <si>
    <t xml:space="preserve">Hlava na stĺp - 9x9,5 </t>
  </si>
  <si>
    <t xml:space="preserve">Hlava na stĺp - 7x8 </t>
  </si>
  <si>
    <t xml:space="preserve">Hlava na stĺp - 120 </t>
  </si>
  <si>
    <t>Vŕtanie dier do betónových stĺpov</t>
  </si>
  <si>
    <t>Lepidlo - chemická kotva</t>
  </si>
  <si>
    <t>Protiľadovcová sieť (oko 2,9 x 8,7 mm) 3,4m x 5700m</t>
  </si>
  <si>
    <t>m2</t>
  </si>
  <si>
    <t>Protiľadovcová sieť (oko 2,9 x 8,7 mm) 1,8m x 450m</t>
  </si>
  <si>
    <t>Šitie sietí (materiál)</t>
  </si>
  <si>
    <t xml:space="preserve">Plakety  </t>
  </si>
  <si>
    <t>Predná plaketa zelená</t>
  </si>
  <si>
    <t>Karabína 7x70</t>
  </si>
  <si>
    <t xml:space="preserve">Zimne spony </t>
  </si>
  <si>
    <t>Sieť proti škodcom - jemná 4,5m x 700m</t>
  </si>
  <si>
    <t>Plakety pre fólie - šróbovacie</t>
  </si>
  <si>
    <t xml:space="preserve">Gumené lano - 10mm </t>
  </si>
  <si>
    <t>Karabíny 60mm</t>
  </si>
  <si>
    <t>Ochranný drôt 10mm na kotvu pre sieť</t>
  </si>
  <si>
    <t>Lanová svorka (10mm)</t>
  </si>
  <si>
    <t>Oceľový drôt 2,2mm pre oporné drôty 2x</t>
  </si>
  <si>
    <t xml:space="preserve">Spojka drôtov médium </t>
  </si>
  <si>
    <t>Drôt na fixovanie oporných drôtov ku stĺpom</t>
  </si>
  <si>
    <t>Drôt 50cm (68ks/kg)</t>
  </si>
  <si>
    <t>Transport</t>
  </si>
  <si>
    <t>hod</t>
  </si>
  <si>
    <t>Montáž konštrukcie</t>
  </si>
  <si>
    <t>Montáž sietí</t>
  </si>
  <si>
    <t>Montáž sietí po obvode</t>
  </si>
  <si>
    <t>Montáž plakiet</t>
  </si>
  <si>
    <t>Montáž oporných drôtov pre stromy</t>
  </si>
  <si>
    <t>Prenájom montážnej plošiny</t>
  </si>
  <si>
    <t>deň</t>
  </si>
  <si>
    <t>Prenájom konštrukcie na rozťahovanie sietí</t>
  </si>
  <si>
    <t>ha</t>
  </si>
  <si>
    <t>Záručná doba</t>
  </si>
  <si>
    <t>mesiace</t>
  </si>
  <si>
    <t>Požaduje sa</t>
  </si>
  <si>
    <t>Jednotková cena(suma spolu) v EUR bez DPH</t>
  </si>
  <si>
    <t>DPH 20 %</t>
  </si>
  <si>
    <t xml:space="preserve">Cena (suma spolu)  v EUR vrátane DPH </t>
  </si>
  <si>
    <r>
      <t xml:space="preserve">Práce s bagrom </t>
    </r>
    <r>
      <rPr>
        <i/>
        <sz val="9"/>
        <color theme="1"/>
        <rFont val="Arial"/>
        <family val="2"/>
        <charset val="238"/>
      </rPr>
      <t>(sadenie stĺpov, kotiev, testovanie kotiev)</t>
    </r>
  </si>
  <si>
    <t>Príloha č.1</t>
  </si>
  <si>
    <t>Uchádzač vypĺňa žlté polia</t>
  </si>
  <si>
    <t xml:space="preserve">Technická špecifikácia / C E N O V Á  P O N U K A </t>
  </si>
  <si>
    <t>Obchodné meno:</t>
  </si>
  <si>
    <t>IČO:</t>
  </si>
  <si>
    <t>DIČ:</t>
  </si>
  <si>
    <t xml:space="preserve">Identifikácia Obstarávateľ /verejný obstarávateľ/Prijímateľ       </t>
  </si>
  <si>
    <t xml:space="preserve">Sídlo: </t>
  </si>
  <si>
    <t xml:space="preserve">IČ DPH: </t>
  </si>
  <si>
    <t>Telefón:</t>
  </si>
  <si>
    <t>E-mail:</t>
  </si>
  <si>
    <t>Dátum vypracovania ponuky:</t>
  </si>
  <si>
    <t>Miesto:</t>
  </si>
  <si>
    <t>Kontaktná osoba:</t>
  </si>
  <si>
    <t>Identifikácia uchádzača</t>
  </si>
  <si>
    <t xml:space="preserve">Poznámky : </t>
  </si>
  <si>
    <t xml:space="preserve">Čestné prehlasujeme, že akceptujeme všetky požiadavky zadávateľa a tieto požiadavky sme zahrnuli do predloženej cenovej ponuky. </t>
  </si>
  <si>
    <t>Dňa:</t>
  </si>
  <si>
    <t>Meno a podpis:</t>
  </si>
  <si>
    <t>Pečiatka</t>
  </si>
  <si>
    <t>MuVi Trade, s.r.o.</t>
  </si>
  <si>
    <t>Pitelová 161, 966 11 Trnavá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</si>
</sst>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6" borderId="9" xfId="0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0" borderId="6" xfId="0" applyBorder="1" applyAlignment="1"/>
    <xf numFmtId="0" fontId="1" fillId="0" borderId="6" xfId="0" applyFont="1" applyBorder="1" applyAlignment="1"/>
    <xf numFmtId="0" fontId="0" fillId="6" borderId="9" xfId="0" applyFill="1" applyBorder="1"/>
    <xf numFmtId="0" fontId="1" fillId="0" borderId="0" xfId="0" applyFont="1"/>
    <xf numFmtId="0" fontId="0" fillId="3" borderId="0" xfId="0" applyFill="1"/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4" borderId="8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6" borderId="12" xfId="0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VO/2023/_PPA/PD%20V&#269;elince/I.%20Zbera&#269;e%20a%20pozberov&#225;%20linka%20orechov/Podklady%20pre%20uchadzaca/Pr&#237;loha%20&#269;.1_CP_&#268;as&#357;%20&#269;.1_Zbera&#269;%20orechov%20(2k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2"/>
    </sheetNames>
    <sheetDataSet>
      <sheetData sheetId="0">
        <row r="5">
          <cell r="A5" t="str">
            <v>Obchodné meno:</v>
          </cell>
        </row>
        <row r="6">
          <cell r="A6" t="str">
            <v xml:space="preserve">Sídlo:  </v>
          </cell>
        </row>
        <row r="7">
          <cell r="A7" t="str">
            <v>IČO:</v>
          </cell>
        </row>
        <row r="8">
          <cell r="A8" t="str">
            <v>DIČ: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selection activeCell="I11" sqref="I11"/>
    </sheetView>
  </sheetViews>
  <sheetFormatPr defaultRowHeight="14.5" x14ac:dyDescent="0.35"/>
  <cols>
    <col min="1" max="1" width="42.453125" customWidth="1"/>
    <col min="2" max="2" width="7.08984375" customWidth="1"/>
    <col min="3" max="3" width="9.90625" customWidth="1"/>
    <col min="6" max="6" width="13.54296875" customWidth="1"/>
  </cols>
  <sheetData>
    <row r="1" spans="1:6" x14ac:dyDescent="0.35">
      <c r="F1" t="s">
        <v>60</v>
      </c>
    </row>
    <row r="2" spans="1:6" ht="15.5" x14ac:dyDescent="0.35">
      <c r="A2" s="26" t="s">
        <v>62</v>
      </c>
      <c r="B2" s="26"/>
      <c r="C2" s="26"/>
      <c r="D2" s="26"/>
      <c r="E2" s="26"/>
      <c r="F2" s="26"/>
    </row>
    <row r="3" spans="1:6" x14ac:dyDescent="0.35">
      <c r="A3" s="9"/>
      <c r="B3" s="9"/>
      <c r="C3" s="9"/>
      <c r="D3" s="9"/>
      <c r="E3" s="9"/>
      <c r="F3" s="9"/>
    </row>
    <row r="4" spans="1:6" ht="15" thickBot="1" x14ac:dyDescent="0.4">
      <c r="A4" s="14" t="s">
        <v>66</v>
      </c>
      <c r="B4" s="13"/>
      <c r="C4" s="9"/>
      <c r="D4" s="9"/>
      <c r="E4" s="9"/>
      <c r="F4" s="9"/>
    </row>
    <row r="5" spans="1:6" ht="15.5" customHeight="1" x14ac:dyDescent="0.35">
      <c r="A5" s="10" t="str">
        <f>[1]Hárok2!A5</f>
        <v>Obchodné meno:</v>
      </c>
      <c r="B5" s="47" t="s">
        <v>80</v>
      </c>
      <c r="C5" s="47"/>
      <c r="D5" s="47"/>
      <c r="E5" s="47"/>
      <c r="F5" s="48"/>
    </row>
    <row r="6" spans="1:6" x14ac:dyDescent="0.35">
      <c r="A6" s="11" t="str">
        <f>[1]Hárok2!A6</f>
        <v xml:space="preserve">Sídlo:  </v>
      </c>
      <c r="B6" s="49" t="s">
        <v>81</v>
      </c>
      <c r="C6" s="49"/>
      <c r="D6" s="49"/>
      <c r="E6" s="49"/>
      <c r="F6" s="50"/>
    </row>
    <row r="7" spans="1:6" x14ac:dyDescent="0.35">
      <c r="A7" s="11" t="str">
        <f>[1]Hárok2!A7</f>
        <v>IČO:</v>
      </c>
      <c r="B7" s="49">
        <v>50409646</v>
      </c>
      <c r="C7" s="49"/>
      <c r="D7" s="49"/>
      <c r="E7" s="49"/>
      <c r="F7" s="50"/>
    </row>
    <row r="8" spans="1:6" ht="15" thickBot="1" x14ac:dyDescent="0.4">
      <c r="A8" s="12" t="str">
        <f>[1]Hárok2!A8</f>
        <v>DIČ:</v>
      </c>
      <c r="B8" s="51">
        <v>2120310346</v>
      </c>
      <c r="C8" s="51"/>
      <c r="D8" s="51"/>
      <c r="E8" s="51"/>
      <c r="F8" s="52"/>
    </row>
    <row r="10" spans="1:6" ht="14.5" customHeight="1" thickBot="1" x14ac:dyDescent="0.4">
      <c r="D10" s="53" t="s">
        <v>61</v>
      </c>
      <c r="E10" s="53"/>
      <c r="F10" s="53"/>
    </row>
    <row r="11" spans="1:6" ht="26.5" customHeight="1" thickBot="1" x14ac:dyDescent="0.4">
      <c r="A11" s="1" t="s">
        <v>0</v>
      </c>
      <c r="B11" s="30" t="s">
        <v>1</v>
      </c>
      <c r="C11" s="31"/>
      <c r="D11" s="31"/>
      <c r="E11" s="31"/>
      <c r="F11" s="32"/>
    </row>
    <row r="12" spans="1:6" ht="29" customHeight="1" thickBot="1" x14ac:dyDescent="0.4">
      <c r="A12" s="2" t="s">
        <v>2</v>
      </c>
      <c r="B12" s="30" t="s">
        <v>1</v>
      </c>
      <c r="C12" s="31"/>
      <c r="D12" s="31"/>
      <c r="E12" s="31"/>
      <c r="F12" s="32"/>
    </row>
    <row r="13" spans="1:6" ht="25" customHeight="1" thickBot="1" x14ac:dyDescent="0.4">
      <c r="A13" s="56"/>
      <c r="B13" s="57"/>
      <c r="C13" s="57"/>
      <c r="D13" s="57"/>
      <c r="E13" s="57"/>
      <c r="F13" s="58"/>
    </row>
    <row r="14" spans="1:6" ht="26.5" customHeight="1" thickBot="1" x14ac:dyDescent="0.4">
      <c r="A14" s="3" t="s">
        <v>3</v>
      </c>
      <c r="B14" s="4" t="s">
        <v>4</v>
      </c>
      <c r="C14" s="4" t="s">
        <v>5</v>
      </c>
      <c r="D14" s="24" t="s">
        <v>6</v>
      </c>
      <c r="E14" s="25"/>
      <c r="F14" s="4" t="s">
        <v>7</v>
      </c>
    </row>
    <row r="15" spans="1:6" ht="15" thickBot="1" x14ac:dyDescent="0.4">
      <c r="A15" s="5" t="s">
        <v>8</v>
      </c>
      <c r="B15" s="6" t="s">
        <v>9</v>
      </c>
      <c r="C15" s="7">
        <v>555</v>
      </c>
      <c r="D15" s="22"/>
      <c r="E15" s="23"/>
      <c r="F15" s="8">
        <f>C15*D15</f>
        <v>0</v>
      </c>
    </row>
    <row r="16" spans="1:6" ht="15" thickBot="1" x14ac:dyDescent="0.4">
      <c r="A16" s="5" t="s">
        <v>10</v>
      </c>
      <c r="B16" s="6" t="s">
        <v>9</v>
      </c>
      <c r="C16" s="7">
        <v>170</v>
      </c>
      <c r="D16" s="22"/>
      <c r="E16" s="23"/>
      <c r="F16" s="8">
        <f t="shared" ref="F16:F45" si="0">C16*D16</f>
        <v>0</v>
      </c>
    </row>
    <row r="17" spans="1:6" ht="15" thickBot="1" x14ac:dyDescent="0.4">
      <c r="A17" s="5" t="s">
        <v>11</v>
      </c>
      <c r="B17" s="6" t="s">
        <v>9</v>
      </c>
      <c r="C17" s="7">
        <v>170</v>
      </c>
      <c r="D17" s="22"/>
      <c r="E17" s="23"/>
      <c r="F17" s="8">
        <f t="shared" si="0"/>
        <v>0</v>
      </c>
    </row>
    <row r="18" spans="1:6" ht="15" thickBot="1" x14ac:dyDescent="0.4">
      <c r="A18" s="5" t="s">
        <v>12</v>
      </c>
      <c r="B18" s="6" t="s">
        <v>9</v>
      </c>
      <c r="C18" s="7">
        <v>178</v>
      </c>
      <c r="D18" s="22"/>
      <c r="E18" s="23"/>
      <c r="F18" s="8">
        <f t="shared" si="0"/>
        <v>0</v>
      </c>
    </row>
    <row r="19" spans="1:6" ht="15" thickBot="1" x14ac:dyDescent="0.4">
      <c r="A19" s="5" t="s">
        <v>13</v>
      </c>
      <c r="B19" s="6" t="s">
        <v>14</v>
      </c>
      <c r="C19" s="7">
        <v>600</v>
      </c>
      <c r="D19" s="22"/>
      <c r="E19" s="23"/>
      <c r="F19" s="8">
        <f t="shared" si="0"/>
        <v>0</v>
      </c>
    </row>
    <row r="20" spans="1:6" ht="15" thickBot="1" x14ac:dyDescent="0.4">
      <c r="A20" s="5" t="s">
        <v>15</v>
      </c>
      <c r="B20" s="6" t="s">
        <v>16</v>
      </c>
      <c r="C20" s="7">
        <v>1200</v>
      </c>
      <c r="D20" s="22"/>
      <c r="E20" s="23"/>
      <c r="F20" s="8">
        <f t="shared" si="0"/>
        <v>0</v>
      </c>
    </row>
    <row r="21" spans="1:6" ht="15" thickBot="1" x14ac:dyDescent="0.4">
      <c r="A21" s="5" t="s">
        <v>17</v>
      </c>
      <c r="B21" s="6" t="s">
        <v>16</v>
      </c>
      <c r="C21" s="7">
        <v>3000</v>
      </c>
      <c r="D21" s="22"/>
      <c r="E21" s="23"/>
      <c r="F21" s="8">
        <f t="shared" si="0"/>
        <v>0</v>
      </c>
    </row>
    <row r="22" spans="1:6" ht="15" thickBot="1" x14ac:dyDescent="0.4">
      <c r="A22" s="5" t="s">
        <v>18</v>
      </c>
      <c r="B22" s="6" t="s">
        <v>9</v>
      </c>
      <c r="C22" s="7">
        <v>1200</v>
      </c>
      <c r="D22" s="22"/>
      <c r="E22" s="23"/>
      <c r="F22" s="8">
        <f t="shared" si="0"/>
        <v>0</v>
      </c>
    </row>
    <row r="23" spans="1:6" ht="15" thickBot="1" x14ac:dyDescent="0.4">
      <c r="A23" s="5" t="s">
        <v>19</v>
      </c>
      <c r="B23" s="6" t="s">
        <v>9</v>
      </c>
      <c r="C23" s="7">
        <v>118</v>
      </c>
      <c r="D23" s="22"/>
      <c r="E23" s="23"/>
      <c r="F23" s="8">
        <f t="shared" si="0"/>
        <v>0</v>
      </c>
    </row>
    <row r="24" spans="1:6" ht="15" thickBot="1" x14ac:dyDescent="0.4">
      <c r="A24" s="5" t="s">
        <v>20</v>
      </c>
      <c r="B24" s="6" t="s">
        <v>9</v>
      </c>
      <c r="C24" s="7">
        <v>555</v>
      </c>
      <c r="D24" s="22"/>
      <c r="E24" s="23"/>
      <c r="F24" s="8">
        <f t="shared" si="0"/>
        <v>0</v>
      </c>
    </row>
    <row r="25" spans="1:6" ht="15" thickBot="1" x14ac:dyDescent="0.4">
      <c r="A25" s="5" t="s">
        <v>21</v>
      </c>
      <c r="B25" s="6" t="s">
        <v>9</v>
      </c>
      <c r="C25" s="7">
        <v>52</v>
      </c>
      <c r="D25" s="22"/>
      <c r="E25" s="23"/>
      <c r="F25" s="8">
        <f t="shared" si="0"/>
        <v>0</v>
      </c>
    </row>
    <row r="26" spans="1:6" ht="15" thickBot="1" x14ac:dyDescent="0.4">
      <c r="A26" s="5" t="s">
        <v>22</v>
      </c>
      <c r="B26" s="6" t="s">
        <v>9</v>
      </c>
      <c r="C26" s="7">
        <v>52</v>
      </c>
      <c r="D26" s="22"/>
      <c r="E26" s="23"/>
      <c r="F26" s="8">
        <f t="shared" si="0"/>
        <v>0</v>
      </c>
    </row>
    <row r="27" spans="1:6" ht="15" thickBot="1" x14ac:dyDescent="0.4">
      <c r="A27" s="5" t="s">
        <v>23</v>
      </c>
      <c r="B27" s="6" t="s">
        <v>9</v>
      </c>
      <c r="C27" s="7">
        <v>2</v>
      </c>
      <c r="D27" s="22"/>
      <c r="E27" s="23"/>
      <c r="F27" s="8">
        <f t="shared" si="0"/>
        <v>0</v>
      </c>
    </row>
    <row r="28" spans="1:6" ht="15" thickBot="1" x14ac:dyDescent="0.4">
      <c r="A28" s="5" t="s">
        <v>24</v>
      </c>
      <c r="B28" s="6" t="s">
        <v>25</v>
      </c>
      <c r="C28" s="7">
        <v>19380</v>
      </c>
      <c r="D28" s="22"/>
      <c r="E28" s="23"/>
      <c r="F28" s="8">
        <f t="shared" si="0"/>
        <v>0</v>
      </c>
    </row>
    <row r="29" spans="1:6" ht="15" thickBot="1" x14ac:dyDescent="0.4">
      <c r="A29" s="5" t="s">
        <v>26</v>
      </c>
      <c r="B29" s="6" t="s">
        <v>25</v>
      </c>
      <c r="C29" s="7">
        <v>810</v>
      </c>
      <c r="D29" s="22"/>
      <c r="E29" s="23"/>
      <c r="F29" s="8">
        <f t="shared" si="0"/>
        <v>0</v>
      </c>
    </row>
    <row r="30" spans="1:6" ht="15" thickBot="1" x14ac:dyDescent="0.4">
      <c r="A30" s="5" t="s">
        <v>27</v>
      </c>
      <c r="B30" s="6" t="s">
        <v>16</v>
      </c>
      <c r="C30" s="7">
        <v>6100</v>
      </c>
      <c r="D30" s="22"/>
      <c r="E30" s="23"/>
      <c r="F30" s="8">
        <f t="shared" si="0"/>
        <v>0</v>
      </c>
    </row>
    <row r="31" spans="1:6" ht="15" thickBot="1" x14ac:dyDescent="0.4">
      <c r="A31" s="5" t="s">
        <v>28</v>
      </c>
      <c r="B31" s="6" t="s">
        <v>9</v>
      </c>
      <c r="C31" s="7">
        <v>3600</v>
      </c>
      <c r="D31" s="22"/>
      <c r="E31" s="23"/>
      <c r="F31" s="8">
        <f t="shared" si="0"/>
        <v>0</v>
      </c>
    </row>
    <row r="32" spans="1:6" ht="15" thickBot="1" x14ac:dyDescent="0.4">
      <c r="A32" s="5" t="s">
        <v>29</v>
      </c>
      <c r="B32" s="6" t="s">
        <v>9</v>
      </c>
      <c r="C32" s="7">
        <v>60</v>
      </c>
      <c r="D32" s="22"/>
      <c r="E32" s="23"/>
      <c r="F32" s="8">
        <f t="shared" si="0"/>
        <v>0</v>
      </c>
    </row>
    <row r="33" spans="1:6" ht="15" thickBot="1" x14ac:dyDescent="0.4">
      <c r="A33" s="5" t="s">
        <v>30</v>
      </c>
      <c r="B33" s="6" t="s">
        <v>9</v>
      </c>
      <c r="C33" s="7">
        <v>350</v>
      </c>
      <c r="D33" s="22"/>
      <c r="E33" s="23"/>
      <c r="F33" s="8">
        <f t="shared" si="0"/>
        <v>0</v>
      </c>
    </row>
    <row r="34" spans="1:6" ht="15" thickBot="1" x14ac:dyDescent="0.4">
      <c r="A34" s="5" t="s">
        <v>31</v>
      </c>
      <c r="B34" s="6" t="s">
        <v>9</v>
      </c>
      <c r="C34" s="7">
        <v>1500</v>
      </c>
      <c r="D34" s="22"/>
      <c r="E34" s="23"/>
      <c r="F34" s="8">
        <f t="shared" si="0"/>
        <v>0</v>
      </c>
    </row>
    <row r="35" spans="1:6" ht="15" thickBot="1" x14ac:dyDescent="0.4">
      <c r="A35" s="5" t="s">
        <v>32</v>
      </c>
      <c r="B35" s="6" t="s">
        <v>25</v>
      </c>
      <c r="C35" s="7">
        <v>3150</v>
      </c>
      <c r="D35" s="22"/>
      <c r="E35" s="23"/>
      <c r="F35" s="8">
        <f t="shared" si="0"/>
        <v>0</v>
      </c>
    </row>
    <row r="36" spans="1:6" ht="15" thickBot="1" x14ac:dyDescent="0.4">
      <c r="A36" s="5" t="s">
        <v>33</v>
      </c>
      <c r="B36" s="6" t="s">
        <v>9</v>
      </c>
      <c r="C36" s="7">
        <v>480</v>
      </c>
      <c r="D36" s="22"/>
      <c r="E36" s="23"/>
      <c r="F36" s="8">
        <f t="shared" si="0"/>
        <v>0</v>
      </c>
    </row>
    <row r="37" spans="1:6" ht="15" thickBot="1" x14ac:dyDescent="0.4">
      <c r="A37" s="5" t="s">
        <v>34</v>
      </c>
      <c r="B37" s="6" t="s">
        <v>16</v>
      </c>
      <c r="C37" s="7">
        <v>800</v>
      </c>
      <c r="D37" s="22"/>
      <c r="E37" s="23"/>
      <c r="F37" s="8">
        <f t="shared" si="0"/>
        <v>0</v>
      </c>
    </row>
    <row r="38" spans="1:6" ht="15" thickBot="1" x14ac:dyDescent="0.4">
      <c r="A38" s="5" t="s">
        <v>35</v>
      </c>
      <c r="B38" s="6" t="s">
        <v>9</v>
      </c>
      <c r="C38" s="7">
        <v>400</v>
      </c>
      <c r="D38" s="22"/>
      <c r="E38" s="23"/>
      <c r="F38" s="8">
        <f t="shared" si="0"/>
        <v>0</v>
      </c>
    </row>
    <row r="39" spans="1:6" ht="15" thickBot="1" x14ac:dyDescent="0.4">
      <c r="A39" s="5" t="s">
        <v>36</v>
      </c>
      <c r="B39" s="6" t="s">
        <v>9</v>
      </c>
      <c r="C39" s="7">
        <v>122</v>
      </c>
      <c r="D39" s="22"/>
      <c r="E39" s="23"/>
      <c r="F39" s="8">
        <f t="shared" si="0"/>
        <v>0</v>
      </c>
    </row>
    <row r="40" spans="1:6" ht="15" thickBot="1" x14ac:dyDescent="0.4">
      <c r="A40" s="5" t="s">
        <v>37</v>
      </c>
      <c r="B40" s="6" t="s">
        <v>9</v>
      </c>
      <c r="C40" s="7">
        <v>150</v>
      </c>
      <c r="D40" s="22"/>
      <c r="E40" s="23"/>
      <c r="F40" s="8">
        <f t="shared" si="0"/>
        <v>0</v>
      </c>
    </row>
    <row r="41" spans="1:6" ht="15" thickBot="1" x14ac:dyDescent="0.4">
      <c r="A41" s="5" t="s">
        <v>38</v>
      </c>
      <c r="B41" s="6" t="s">
        <v>14</v>
      </c>
      <c r="C41" s="7">
        <v>300</v>
      </c>
      <c r="D41" s="22"/>
      <c r="E41" s="23"/>
      <c r="F41" s="8">
        <f t="shared" si="0"/>
        <v>0</v>
      </c>
    </row>
    <row r="42" spans="1:6" ht="15" thickBot="1" x14ac:dyDescent="0.4">
      <c r="A42" s="5" t="s">
        <v>39</v>
      </c>
      <c r="B42" s="6" t="s">
        <v>9</v>
      </c>
      <c r="C42" s="7">
        <v>60</v>
      </c>
      <c r="D42" s="22"/>
      <c r="E42" s="23"/>
      <c r="F42" s="8">
        <f t="shared" si="0"/>
        <v>0</v>
      </c>
    </row>
    <row r="43" spans="1:6" ht="15" thickBot="1" x14ac:dyDescent="0.4">
      <c r="A43" s="5" t="s">
        <v>40</v>
      </c>
      <c r="B43" s="6" t="s">
        <v>9</v>
      </c>
      <c r="C43" s="7">
        <v>1200</v>
      </c>
      <c r="D43" s="22"/>
      <c r="E43" s="23"/>
      <c r="F43" s="8">
        <f t="shared" si="0"/>
        <v>0</v>
      </c>
    </row>
    <row r="44" spans="1:6" ht="15" thickBot="1" x14ac:dyDescent="0.4">
      <c r="A44" s="5" t="s">
        <v>41</v>
      </c>
      <c r="B44" s="6" t="s">
        <v>14</v>
      </c>
      <c r="C44" s="7">
        <v>5</v>
      </c>
      <c r="D44" s="22"/>
      <c r="E44" s="23"/>
      <c r="F44" s="8">
        <f t="shared" si="0"/>
        <v>0</v>
      </c>
    </row>
    <row r="45" spans="1:6" ht="15" thickBot="1" x14ac:dyDescent="0.4">
      <c r="A45" s="5" t="s">
        <v>42</v>
      </c>
      <c r="B45" s="6" t="s">
        <v>9</v>
      </c>
      <c r="C45" s="7">
        <v>3</v>
      </c>
      <c r="D45" s="22"/>
      <c r="E45" s="23"/>
      <c r="F45" s="8">
        <f t="shared" si="0"/>
        <v>0</v>
      </c>
    </row>
    <row r="46" spans="1:6" ht="15" thickBot="1" x14ac:dyDescent="0.4">
      <c r="A46" s="61"/>
      <c r="B46" s="62"/>
      <c r="C46" s="62"/>
      <c r="D46" s="62"/>
      <c r="E46" s="62"/>
      <c r="F46" s="63"/>
    </row>
    <row r="47" spans="1:6" x14ac:dyDescent="0.35">
      <c r="A47" s="18" t="s">
        <v>59</v>
      </c>
      <c r="B47" s="19" t="s">
        <v>43</v>
      </c>
      <c r="C47" s="20">
        <v>40</v>
      </c>
      <c r="D47" s="64"/>
      <c r="E47" s="64"/>
      <c r="F47" s="21">
        <f>C47*D47</f>
        <v>0</v>
      </c>
    </row>
    <row r="48" spans="1:6" ht="15" thickBot="1" x14ac:dyDescent="0.4">
      <c r="A48" s="5" t="s">
        <v>44</v>
      </c>
      <c r="B48" s="6" t="s">
        <v>43</v>
      </c>
      <c r="C48" s="7">
        <v>290</v>
      </c>
      <c r="D48" s="65"/>
      <c r="E48" s="66"/>
      <c r="F48" s="8">
        <f t="shared" ref="F48:F53" si="1">C48*D48</f>
        <v>0</v>
      </c>
    </row>
    <row r="49" spans="1:6" ht="15" thickBot="1" x14ac:dyDescent="0.4">
      <c r="A49" s="5" t="s">
        <v>45</v>
      </c>
      <c r="B49" s="6" t="s">
        <v>43</v>
      </c>
      <c r="C49" s="7">
        <v>150</v>
      </c>
      <c r="D49" s="22"/>
      <c r="E49" s="23"/>
      <c r="F49" s="8">
        <f t="shared" si="1"/>
        <v>0</v>
      </c>
    </row>
    <row r="50" spans="1:6" ht="15" thickBot="1" x14ac:dyDescent="0.4">
      <c r="A50" s="5" t="s">
        <v>46</v>
      </c>
      <c r="B50" s="6" t="s">
        <v>43</v>
      </c>
      <c r="C50" s="7">
        <v>70</v>
      </c>
      <c r="D50" s="22"/>
      <c r="E50" s="23"/>
      <c r="F50" s="8">
        <f t="shared" si="1"/>
        <v>0</v>
      </c>
    </row>
    <row r="51" spans="1:6" ht="15" thickBot="1" x14ac:dyDescent="0.4">
      <c r="A51" s="5" t="s">
        <v>47</v>
      </c>
      <c r="B51" s="6" t="s">
        <v>43</v>
      </c>
      <c r="C51" s="7">
        <v>70</v>
      </c>
      <c r="D51" s="22"/>
      <c r="E51" s="23"/>
      <c r="F51" s="8">
        <f t="shared" si="1"/>
        <v>0</v>
      </c>
    </row>
    <row r="52" spans="1:6" ht="15" thickBot="1" x14ac:dyDescent="0.4">
      <c r="A52" s="5" t="s">
        <v>48</v>
      </c>
      <c r="B52" s="6" t="s">
        <v>43</v>
      </c>
      <c r="C52" s="7">
        <v>50</v>
      </c>
      <c r="D52" s="22"/>
      <c r="E52" s="23"/>
      <c r="F52" s="8">
        <f t="shared" si="1"/>
        <v>0</v>
      </c>
    </row>
    <row r="53" spans="1:6" ht="15" thickBot="1" x14ac:dyDescent="0.4">
      <c r="A53" s="5" t="s">
        <v>42</v>
      </c>
      <c r="B53" s="6" t="s">
        <v>9</v>
      </c>
      <c r="C53" s="7">
        <v>2</v>
      </c>
      <c r="D53" s="22"/>
      <c r="E53" s="23"/>
      <c r="F53" s="8">
        <f t="shared" si="1"/>
        <v>0</v>
      </c>
    </row>
    <row r="54" spans="1:6" ht="15" thickBot="1" x14ac:dyDescent="0.4">
      <c r="A54" s="44"/>
      <c r="B54" s="45"/>
      <c r="C54" s="45"/>
      <c r="D54" s="45"/>
      <c r="E54" s="45"/>
      <c r="F54" s="46"/>
    </row>
    <row r="55" spans="1:6" ht="15" thickBot="1" x14ac:dyDescent="0.4">
      <c r="A55" s="5" t="s">
        <v>49</v>
      </c>
      <c r="B55" s="6" t="s">
        <v>50</v>
      </c>
      <c r="C55" s="7">
        <v>15</v>
      </c>
      <c r="D55" s="22"/>
      <c r="E55" s="23"/>
      <c r="F55" s="8">
        <f>C55*D55</f>
        <v>0</v>
      </c>
    </row>
    <row r="56" spans="1:6" ht="15" thickBot="1" x14ac:dyDescent="0.4">
      <c r="A56" s="5" t="s">
        <v>51</v>
      </c>
      <c r="B56" s="6" t="s">
        <v>52</v>
      </c>
      <c r="C56" s="7">
        <v>1.7</v>
      </c>
      <c r="D56" s="22"/>
      <c r="E56" s="23"/>
      <c r="F56" s="8">
        <f t="shared" ref="F56:F57" si="2">C56*D56</f>
        <v>0</v>
      </c>
    </row>
    <row r="57" spans="1:6" ht="15" thickBot="1" x14ac:dyDescent="0.4">
      <c r="A57" s="5" t="s">
        <v>42</v>
      </c>
      <c r="B57" s="6" t="s">
        <v>9</v>
      </c>
      <c r="C57" s="7">
        <v>1</v>
      </c>
      <c r="D57" s="22"/>
      <c r="E57" s="23"/>
      <c r="F57" s="8">
        <f t="shared" si="2"/>
        <v>0</v>
      </c>
    </row>
    <row r="58" spans="1:6" ht="15" thickBot="1" x14ac:dyDescent="0.4">
      <c r="A58" s="41"/>
      <c r="B58" s="42"/>
      <c r="C58" s="42"/>
      <c r="D58" s="42"/>
      <c r="E58" s="42"/>
      <c r="F58" s="43"/>
    </row>
    <row r="59" spans="1:6" ht="15" customHeight="1" thickBot="1" x14ac:dyDescent="0.4">
      <c r="A59" s="5" t="s">
        <v>53</v>
      </c>
      <c r="B59" s="6" t="s">
        <v>54</v>
      </c>
      <c r="C59" s="7">
        <v>24</v>
      </c>
      <c r="D59" s="33" t="s">
        <v>55</v>
      </c>
      <c r="E59" s="34"/>
      <c r="F59" s="35"/>
    </row>
    <row r="60" spans="1:6" ht="28" customHeight="1" thickBot="1" x14ac:dyDescent="0.4">
      <c r="A60" s="27" t="s">
        <v>56</v>
      </c>
      <c r="B60" s="28"/>
      <c r="C60" s="29"/>
      <c r="D60" s="36">
        <f>SUM(F15:F57)</f>
        <v>0</v>
      </c>
      <c r="E60" s="39"/>
      <c r="F60" s="40"/>
    </row>
    <row r="61" spans="1:6" ht="17" customHeight="1" thickBot="1" x14ac:dyDescent="0.4">
      <c r="A61" s="27" t="s">
        <v>57</v>
      </c>
      <c r="B61" s="28"/>
      <c r="C61" s="29"/>
      <c r="D61" s="36">
        <f>D62-D60</f>
        <v>0</v>
      </c>
      <c r="E61" s="37"/>
      <c r="F61" s="38"/>
    </row>
    <row r="62" spans="1:6" ht="28" customHeight="1" thickBot="1" x14ac:dyDescent="0.4">
      <c r="A62" s="27" t="s">
        <v>58</v>
      </c>
      <c r="B62" s="28"/>
      <c r="C62" s="29"/>
      <c r="D62" s="36">
        <f>D60*1.2</f>
        <v>0</v>
      </c>
      <c r="E62" s="37"/>
      <c r="F62" s="38"/>
    </row>
    <row r="65" spans="1:6" ht="15" thickBot="1" x14ac:dyDescent="0.4">
      <c r="A65" s="16" t="s">
        <v>74</v>
      </c>
    </row>
    <row r="66" spans="1:6" x14ac:dyDescent="0.35">
      <c r="A66" s="15" t="s">
        <v>63</v>
      </c>
      <c r="B66" s="59"/>
      <c r="C66" s="59"/>
      <c r="D66" s="59"/>
      <c r="E66" s="59"/>
      <c r="F66" s="60"/>
    </row>
    <row r="67" spans="1:6" x14ac:dyDescent="0.35">
      <c r="A67" s="11" t="s">
        <v>67</v>
      </c>
      <c r="B67" s="54"/>
      <c r="C67" s="54"/>
      <c r="D67" s="54"/>
      <c r="E67" s="54"/>
      <c r="F67" s="55"/>
    </row>
    <row r="68" spans="1:6" x14ac:dyDescent="0.35">
      <c r="A68" s="11" t="s">
        <v>64</v>
      </c>
      <c r="B68" s="54"/>
      <c r="C68" s="54"/>
      <c r="D68" s="54"/>
      <c r="E68" s="54"/>
      <c r="F68" s="55"/>
    </row>
    <row r="69" spans="1:6" x14ac:dyDescent="0.35">
      <c r="A69" s="11" t="s">
        <v>65</v>
      </c>
      <c r="B69" s="54"/>
      <c r="C69" s="54"/>
      <c r="D69" s="54"/>
      <c r="E69" s="54"/>
      <c r="F69" s="55"/>
    </row>
    <row r="70" spans="1:6" x14ac:dyDescent="0.35">
      <c r="A70" s="11" t="s">
        <v>68</v>
      </c>
      <c r="B70" s="54"/>
      <c r="C70" s="54"/>
      <c r="D70" s="54"/>
      <c r="E70" s="54"/>
      <c r="F70" s="55"/>
    </row>
    <row r="71" spans="1:6" x14ac:dyDescent="0.35">
      <c r="A71" s="11" t="s">
        <v>69</v>
      </c>
      <c r="B71" s="54"/>
      <c r="C71" s="54"/>
      <c r="D71" s="54"/>
      <c r="E71" s="54"/>
      <c r="F71" s="55"/>
    </row>
    <row r="72" spans="1:6" x14ac:dyDescent="0.35">
      <c r="A72" s="11" t="s">
        <v>70</v>
      </c>
      <c r="B72" s="54"/>
      <c r="C72" s="54"/>
      <c r="D72" s="54"/>
      <c r="E72" s="54"/>
      <c r="F72" s="55"/>
    </row>
    <row r="73" spans="1:6" x14ac:dyDescent="0.35">
      <c r="A73" s="11" t="s">
        <v>71</v>
      </c>
      <c r="B73" s="54"/>
      <c r="C73" s="54"/>
      <c r="D73" s="54"/>
      <c r="E73" s="54"/>
      <c r="F73" s="55"/>
    </row>
    <row r="74" spans="1:6" x14ac:dyDescent="0.35">
      <c r="A74" s="11" t="s">
        <v>72</v>
      </c>
      <c r="B74" s="54"/>
      <c r="C74" s="54"/>
      <c r="D74" s="54"/>
      <c r="E74" s="54"/>
      <c r="F74" s="55"/>
    </row>
    <row r="75" spans="1:6" ht="15" thickBot="1" x14ac:dyDescent="0.4">
      <c r="A75" s="12" t="s">
        <v>73</v>
      </c>
      <c r="B75" s="68"/>
      <c r="C75" s="68"/>
      <c r="D75" s="68"/>
      <c r="E75" s="68"/>
      <c r="F75" s="69"/>
    </row>
    <row r="77" spans="1:6" x14ac:dyDescent="0.35">
      <c r="A77" t="s">
        <v>75</v>
      </c>
    </row>
    <row r="78" spans="1:6" ht="31" customHeight="1" x14ac:dyDescent="0.35">
      <c r="A78" s="70" t="s">
        <v>76</v>
      </c>
      <c r="B78" s="70"/>
      <c r="C78" s="70"/>
      <c r="D78" s="70"/>
      <c r="E78" s="70"/>
      <c r="F78" s="70"/>
    </row>
    <row r="81" spans="1:6" x14ac:dyDescent="0.35">
      <c r="A81" s="17" t="s">
        <v>77</v>
      </c>
      <c r="B81" s="71" t="s">
        <v>78</v>
      </c>
      <c r="C81" s="71"/>
      <c r="D81" s="54"/>
      <c r="E81" s="54"/>
      <c r="F81" s="54"/>
    </row>
    <row r="82" spans="1:6" x14ac:dyDescent="0.35">
      <c r="B82" s="67" t="s">
        <v>79</v>
      </c>
      <c r="C82" s="67"/>
      <c r="D82" s="54"/>
      <c r="E82" s="54"/>
      <c r="F82" s="54"/>
    </row>
    <row r="83" spans="1:6" ht="28" customHeight="1" x14ac:dyDescent="0.35">
      <c r="B83" s="67"/>
      <c r="C83" s="67"/>
      <c r="D83" s="54"/>
      <c r="E83" s="54"/>
      <c r="F83" s="54"/>
    </row>
  </sheetData>
  <mergeCells count="76">
    <mergeCell ref="B82:C83"/>
    <mergeCell ref="D81:F81"/>
    <mergeCell ref="D82:F83"/>
    <mergeCell ref="B74:F74"/>
    <mergeCell ref="B75:F75"/>
    <mergeCell ref="A78:F78"/>
    <mergeCell ref="B81:C81"/>
    <mergeCell ref="B70:F70"/>
    <mergeCell ref="B71:F71"/>
    <mergeCell ref="B72:F72"/>
    <mergeCell ref="B73:F73"/>
    <mergeCell ref="A13:F13"/>
    <mergeCell ref="B66:F66"/>
    <mergeCell ref="B67:F67"/>
    <mergeCell ref="B68:F68"/>
    <mergeCell ref="B69:F69"/>
    <mergeCell ref="D57:E57"/>
    <mergeCell ref="A46:F46"/>
    <mergeCell ref="D47:E47"/>
    <mergeCell ref="D48:E48"/>
    <mergeCell ref="D49:E49"/>
    <mergeCell ref="D50:E50"/>
    <mergeCell ref="D51:E51"/>
    <mergeCell ref="B5:F5"/>
    <mergeCell ref="B6:F6"/>
    <mergeCell ref="B7:F7"/>
    <mergeCell ref="B8:F8"/>
    <mergeCell ref="D10:F10"/>
    <mergeCell ref="A2:F2"/>
    <mergeCell ref="A62:C62"/>
    <mergeCell ref="B12:F12"/>
    <mergeCell ref="B11:F11"/>
    <mergeCell ref="D59:F59"/>
    <mergeCell ref="D61:F61"/>
    <mergeCell ref="D60:F60"/>
    <mergeCell ref="D62:F62"/>
    <mergeCell ref="A58:F58"/>
    <mergeCell ref="A60:C60"/>
    <mergeCell ref="A61:C61"/>
    <mergeCell ref="D52:E52"/>
    <mergeCell ref="D53:E53"/>
    <mergeCell ref="A54:F54"/>
    <mergeCell ref="D55:E55"/>
    <mergeCell ref="D56:E56"/>
    <mergeCell ref="D45:E45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D14:E14"/>
    <mergeCell ref="D15:E15"/>
    <mergeCell ref="D16:E16"/>
    <mergeCell ref="D17:E17"/>
    <mergeCell ref="D18:E18"/>
    <mergeCell ref="D19:E19"/>
    <mergeCell ref="D20:E20"/>
  </mergeCells>
  <pageMargins left="0.51181102362204722" right="0.5118110236220472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</dc:creator>
  <cp:lastModifiedBy>Jaro</cp:lastModifiedBy>
  <cp:lastPrinted>2024-01-09T14:15:41Z</cp:lastPrinted>
  <dcterms:created xsi:type="dcterms:W3CDTF">2023-11-15T11:56:42Z</dcterms:created>
  <dcterms:modified xsi:type="dcterms:W3CDTF">2024-01-10T10:16:37Z</dcterms:modified>
</cp:coreProperties>
</file>