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06-2024 - L. Osada - LO Banskô - nevyhlasená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ponuka'!$A$1:$N$31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19" i="3" l="1"/>
  <c r="N18" i="3"/>
  <c r="N16" i="3"/>
  <c r="N12" i="3"/>
  <c r="L18" i="3" l="1"/>
  <c r="N17" i="3"/>
  <c r="N14" i="3" l="1"/>
  <c r="N13" i="3"/>
  <c r="N15" i="3"/>
  <c r="G18" i="3" l="1"/>
  <c r="N20" i="3" l="1"/>
</calcChain>
</file>

<file path=xl/sharedStrings.xml><?xml version="1.0" encoding="utf-8"?>
<sst xmlns="http://schemas.openxmlformats.org/spreadsheetml/2006/main" count="113" uniqueCount="89">
  <si>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</si>
  <si>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</si>
  <si>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</si>
  <si>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</si>
  <si>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</si>
  <si>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</si>
  <si>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</si>
  <si>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</si>
  <si>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</si>
  <si>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</si>
  <si>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</si>
  <si>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</si>
  <si>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</si>
  <si>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</si>
  <si>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</si>
  <si>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</si>
  <si>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</si>
  <si>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</si>
  <si>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</si>
  <si>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</si>
  <si>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</si>
  <si>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</si>
  <si>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</si>
  <si>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</si>
  <si>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</si>
  <si>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</si>
  <si>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</si>
  <si>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</si>
  <si>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</si>
  <si>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</si>
  <si>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</si>
  <si>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</si>
  <si>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</si>
  <si>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</si>
  <si>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</si>
  <si>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</si>
  <si>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</si>
  <si>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</si>
  <si>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</si>
  <si>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</si>
  <si>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</si>
  <si>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</si>
  <si>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</si>
  <si>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</si>
  <si>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</si>
  <si>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</si>
  <si>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</si>
  <si>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</si>
  <si>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</si>
  <si>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</si>
  <si>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</si>
  <si>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</si>
  <si>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</si>
  <si>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</si>
  <si>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</si>
  <si>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</si>
  <si>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</si>
  <si>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</si>
  <si>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</si>
  <si>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</si>
  <si>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</si>
  <si>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</si>
  <si>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</si>
  <si>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</si>
  <si>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</si>
  <si>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</si>
  <si>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</si>
  <si>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</si>
  <si>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</si>
  <si>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</si>
  <si>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</si>
  <si>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</si>
  <si>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do 6 mesiacov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</si>
  <si>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</t>
    </r>
    <r>
      <rPr>
        <b/>
        <sz val="10"/>
        <color rgb="FFFF0000"/>
        <rFont val="Arial"/>
        <family val="2"/>
        <charset val="238"/>
      </rPr>
      <t>x</t>
    </r>
  </si>
  <si>
    <t>VÚ -50</t>
  </si>
  <si>
    <t>Lesnícke služby v ťažbovom procese na zlepšenie biotopov pre hlucháňa hôrneho pre OZ Tatry, LS Liptovská Osada, LO Banskô - výzva č. 6/2024</t>
  </si>
  <si>
    <t>1,2,4a,4b,6,7</t>
  </si>
  <si>
    <t>1,2,4a,4b,7</t>
  </si>
  <si>
    <t>Hlaváč</t>
  </si>
  <si>
    <t>1157B0-3</t>
  </si>
  <si>
    <t>Banskô</t>
  </si>
  <si>
    <t>1167D0-4</t>
  </si>
  <si>
    <t>1167 E0-3</t>
  </si>
  <si>
    <t>1107C3-3</t>
  </si>
  <si>
    <t>150/580</t>
  </si>
  <si>
    <t>140/230</t>
  </si>
  <si>
    <t>380/230</t>
  </si>
  <si>
    <t>90/1400</t>
  </si>
  <si>
    <t>1 ks LKT alebo 1 ks UKT
1 ks lanovka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</si>
</sst>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6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vertical="center"/>
    </xf>
    <xf numFmtId="0" fontId="4" fillId="2" borderId="8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0" fillId="0" borderId="38" xfId="0" applyNumberFormat="1" applyBorder="1"/>
    <xf numFmtId="0" fontId="5" fillId="0" borderId="39" xfId="0" applyNumberFormat="1" applyFont="1" applyBorder="1" applyAlignment="1">
      <alignment vertical="center"/>
    </xf>
    <xf numFmtId="2" fontId="5" fillId="0" borderId="39" xfId="0" applyNumberFormat="1" applyFont="1" applyBorder="1" applyAlignment="1">
      <alignment vertical="center"/>
    </xf>
    <xf numFmtId="0" fontId="11" fillId="0" borderId="30" xfId="0" applyNumberFormat="1" applyFont="1" applyBorder="1" applyAlignment="1">
      <alignment vertical="center" wrapText="1"/>
    </xf>
    <xf numFmtId="4" fontId="5" fillId="0" borderId="40" xfId="0" applyNumberFormat="1" applyFont="1" applyBorder="1" applyAlignment="1">
      <alignment horizontal="right" vertical="center" indent="1"/>
    </xf>
    <xf numFmtId="0" fontId="10" fillId="4" borderId="30" xfId="0" applyFont="1" applyFill="1" applyBorder="1" applyAlignment="1" applyProtection="1">
      <alignment vertical="center" wrapText="1"/>
    </xf>
    <xf numFmtId="4" fontId="5" fillId="4" borderId="41" xfId="0" applyNumberFormat="1" applyFont="1" applyFill="1" applyBorder="1" applyAlignment="1">
      <alignment horizontal="right" vertical="center" indent="1"/>
    </xf>
    <xf numFmtId="0" fontId="7" fillId="0" borderId="42" xfId="0" applyNumberFormat="1" applyFont="1" applyBorder="1" applyAlignment="1">
      <alignment horizontal="center" vertical="center"/>
    </xf>
    <xf numFmtId="0" fontId="7" fillId="0" borderId="42" xfId="0" applyNumberFormat="1" applyFont="1" applyBorder="1" applyAlignment="1">
      <alignment horizontal="center" vertical="center" wrapText="1"/>
    </xf>
    <xf numFmtId="0" fontId="3" fillId="0" borderId="42" xfId="0" applyNumberFormat="1" applyFont="1" applyFill="1" applyBorder="1" applyAlignment="1">
      <alignment horizontal="center" vertical="center"/>
    </xf>
    <xf numFmtId="14" fontId="3" fillId="0" borderId="42" xfId="0" applyNumberFormat="1" applyFont="1" applyBorder="1" applyAlignment="1">
      <alignment horizontal="center" vertical="center"/>
    </xf>
    <xf numFmtId="2" fontId="7" fillId="0" borderId="42" xfId="0" applyNumberFormat="1" applyFont="1" applyBorder="1" applyAlignment="1">
      <alignment horizontal="right" vertical="center"/>
    </xf>
    <xf numFmtId="0" fontId="7" fillId="0" borderId="42" xfId="0" applyNumberFormat="1" applyFont="1" applyBorder="1" applyAlignment="1">
      <alignment horizontal="right" vertical="center" wrapText="1"/>
    </xf>
    <xf numFmtId="0" fontId="7" fillId="0" borderId="43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 wrapText="1"/>
    </xf>
    <xf numFmtId="0" fontId="3" fillId="0" borderId="44" xfId="0" applyNumberFormat="1" applyFont="1" applyFill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right" vertical="center"/>
    </xf>
    <xf numFmtId="0" fontId="7" fillId="0" borderId="44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right" vertical="center" wrapText="1"/>
    </xf>
    <xf numFmtId="4" fontId="5" fillId="0" borderId="45" xfId="0" applyNumberFormat="1" applyFont="1" applyBorder="1" applyAlignment="1">
      <alignment horizontal="right" vertical="center" indent="1"/>
    </xf>
    <xf numFmtId="0" fontId="7" fillId="0" borderId="46" xfId="0" applyNumberFormat="1" applyFont="1" applyBorder="1" applyAlignment="1">
      <alignment horizontal="center" vertical="center"/>
    </xf>
    <xf numFmtId="4" fontId="5" fillId="0" borderId="47" xfId="0" applyNumberFormat="1" applyFont="1" applyBorder="1" applyAlignment="1">
      <alignment horizontal="right" vertical="center" indent="1"/>
    </xf>
    <xf numFmtId="0" fontId="7" fillId="0" borderId="48" xfId="0" applyNumberFormat="1" applyFont="1" applyBorder="1" applyAlignment="1">
      <alignment horizontal="center" vertical="center"/>
    </xf>
    <xf numFmtId="0" fontId="7" fillId="0" borderId="49" xfId="0" applyNumberFormat="1" applyFont="1" applyBorder="1" applyAlignment="1">
      <alignment horizontal="center" vertical="center" wrapText="1"/>
    </xf>
    <xf numFmtId="0" fontId="3" fillId="0" borderId="49" xfId="0" applyNumberFormat="1" applyFont="1" applyFill="1" applyBorder="1" applyAlignment="1">
      <alignment horizontal="center" vertical="center"/>
    </xf>
    <xf numFmtId="14" fontId="3" fillId="0" borderId="49" xfId="0" applyNumberFormat="1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right" vertical="center"/>
    </xf>
    <xf numFmtId="0" fontId="7" fillId="0" borderId="49" xfId="0" applyNumberFormat="1" applyFont="1" applyBorder="1" applyAlignment="1">
      <alignment horizontal="center" vertical="center"/>
    </xf>
    <xf numFmtId="0" fontId="7" fillId="0" borderId="49" xfId="0" applyNumberFormat="1" applyFont="1" applyBorder="1" applyAlignment="1">
      <alignment horizontal="right" vertical="center" wrapText="1"/>
    </xf>
    <xf numFmtId="4" fontId="5" fillId="0" borderId="50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5" fillId="0" borderId="30" xfId="0" applyNumberFormat="1" applyFont="1" applyBorder="1" applyAlignment="1">
      <alignment horizontal="right" vertical="center"/>
    </xf>
    <xf numFmtId="0" fontId="5" fillId="0" borderId="31" xfId="0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right" vertical="center"/>
    </xf>
    <xf numFmtId="0" fontId="5" fillId="0" borderId="51" xfId="0" applyNumberFormat="1" applyFont="1" applyBorder="1" applyAlignment="1">
      <alignment horizontal="right" vertical="center"/>
    </xf>
    <xf numFmtId="0" fontId="5" fillId="0" borderId="52" xfId="0" applyNumberFormat="1" applyFont="1" applyBorder="1" applyAlignment="1">
      <alignment horizontal="right" vertical="center"/>
    </xf>
    <xf numFmtId="0" fontId="5" fillId="0" borderId="53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3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0" fontId="4" fillId="6" borderId="15" xfId="0" applyNumberFormat="1" applyFont="1" applyFill="1" applyBorder="1" applyAlignment="1" applyProtection="1">
      <alignment horizontal="center"/>
      <protection locked="0"/>
    </xf>
    <xf numFmtId="0" fontId="4" fillId="6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9" borderId="19" xfId="0" applyNumberFormat="1" applyFont="1" applyFill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6" fillId="9" borderId="11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3" fillId="0" borderId="12" xfId="0" applyNumberFormat="1" applyFont="1" applyBorder="1" applyAlignment="1">
      <alignment horizontal="left" vertical="center" wrapText="1"/>
    </xf>
    <xf numFmtId="4" fontId="5" fillId="5" borderId="54" xfId="0" applyNumberFormat="1" applyFont="1" applyFill="1" applyBorder="1" applyAlignment="1" applyProtection="1">
      <alignment horizontal="right" vertical="center" indent="1"/>
      <protection locked="0"/>
    </xf>
    <xf numFmtId="4" fontId="5" fillId="5" borderId="55" xfId="0" applyNumberFormat="1" applyFont="1" applyFill="1" applyBorder="1" applyAlignment="1" applyProtection="1">
      <alignment horizontal="right" vertical="center" indent="1"/>
      <protection locked="0"/>
    </xf>
    <xf numFmtId="4" fontId="5" fillId="5" borderId="56" xfId="0" applyNumberFormat="1" applyFont="1" applyFill="1" applyBorder="1" applyAlignment="1" applyProtection="1">
      <alignment horizontal="right" vertical="center" indent="1"/>
      <protection locked="0"/>
    </xf>
    <xf numFmtId="4" fontId="5" fillId="5" borderId="57" xfId="0" applyNumberFormat="1" applyFont="1" applyFill="1" applyBorder="1" applyAlignment="1" applyProtection="1">
      <alignment horizontal="right" vertical="center" indent="1"/>
      <protection locked="0"/>
    </xf>
    <xf numFmtId="2" fontId="7" fillId="0" borderId="58" xfId="0" applyNumberFormat="1" applyFont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2" fontId="7" fillId="0" borderId="59" xfId="0" applyNumberFormat="1" applyFont="1" applyBorder="1" applyAlignment="1">
      <alignment horizontal="right" vertical="center" wrapText="1"/>
    </xf>
    <xf numFmtId="4" fontId="5" fillId="0" borderId="60" xfId="0" applyNumberFormat="1" applyFont="1" applyBorder="1" applyAlignment="1">
      <alignment horizontal="right" vertical="center" indent="1"/>
    </xf>
    <xf numFmtId="4" fontId="5" fillId="0" borderId="61" xfId="0" applyNumberFormat="1" applyFont="1" applyBorder="1" applyAlignment="1">
      <alignment horizontal="right" vertical="center" indent="1"/>
    </xf>
    <xf numFmtId="4" fontId="5" fillId="0" borderId="62" xfId="0" applyNumberFormat="1" applyFont="1" applyBorder="1" applyAlignment="1">
      <alignment horizontal="right" vertical="center" indent="1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view="pageBreakPreview" topLeftCell="A3" zoomScale="80" zoomScaleNormal="70" zoomScaleSheetLayoutView="80" workbookViewId="0">
      <selection activeCell="A32" sqref="A32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103" t="s">
        <v>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22" t="s">
        <v>63</v>
      </c>
      <c r="N1" s="23"/>
    </row>
    <row r="2" spans="1:25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  <c r="M2" s="22" t="s">
        <v>64</v>
      </c>
      <c r="N2" s="23"/>
    </row>
    <row r="3" spans="1:25" ht="30.75" customHeight="1" x14ac:dyDescent="0.25">
      <c r="A3" s="116" t="s">
        <v>65</v>
      </c>
      <c r="B3" s="116"/>
      <c r="C3" s="118" t="s">
        <v>75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25" ht="17.25" customHeight="1" x14ac:dyDescent="0.25">
      <c r="A4" s="117" t="s">
        <v>66</v>
      </c>
      <c r="B4" s="117"/>
      <c r="C4" s="117" t="s">
        <v>67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25" x14ac:dyDescent="0.25">
      <c r="A5" s="117" t="s">
        <v>68</v>
      </c>
      <c r="B5" s="117"/>
      <c r="C5" s="26" t="s">
        <v>69</v>
      </c>
      <c r="D5" s="26"/>
      <c r="E5" s="26"/>
      <c r="F5" s="26"/>
      <c r="G5" s="26"/>
      <c r="H5" s="26"/>
      <c r="I5" s="27"/>
      <c r="J5" s="27"/>
      <c r="K5" s="27"/>
      <c r="L5" s="27"/>
      <c r="M5" s="27"/>
      <c r="N5" s="27"/>
    </row>
    <row r="6" spans="1:25" x14ac:dyDescent="0.25">
      <c r="A6" s="74" t="s">
        <v>71</v>
      </c>
      <c r="B6" s="74"/>
      <c r="C6" s="73" t="s">
        <v>70</v>
      </c>
      <c r="D6" s="73"/>
      <c r="E6" s="73"/>
      <c r="F6" s="73"/>
      <c r="G6" s="73"/>
      <c r="H6" s="28"/>
      <c r="I6" s="29"/>
      <c r="J6" s="29"/>
      <c r="K6" s="29"/>
      <c r="L6" s="29"/>
      <c r="M6" s="29"/>
      <c r="N6" s="29"/>
    </row>
    <row r="7" spans="1:25" ht="15.75" thickBot="1" x14ac:dyDescent="0.3">
      <c r="A7" s="28"/>
      <c r="B7" s="119"/>
      <c r="C7" s="119"/>
      <c r="D7" s="119"/>
      <c r="E7" s="119"/>
      <c r="F7" s="119"/>
      <c r="G7" s="119"/>
      <c r="H7" s="28"/>
      <c r="I7" s="29"/>
      <c r="J7" s="29"/>
      <c r="K7" s="29"/>
      <c r="L7" s="29"/>
      <c r="M7" s="29"/>
      <c r="N7" s="2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75" t="s">
        <v>73</v>
      </c>
      <c r="B8" s="76"/>
      <c r="C8" s="30"/>
      <c r="D8" s="31"/>
      <c r="E8" s="31"/>
      <c r="F8" s="31"/>
      <c r="G8" s="31"/>
      <c r="H8" s="28"/>
      <c r="I8" s="29"/>
      <c r="J8" s="29"/>
      <c r="K8" s="29"/>
      <c r="L8" s="29"/>
      <c r="M8" s="29"/>
      <c r="N8" s="2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104" t="s">
        <v>0</v>
      </c>
      <c r="B9" s="107" t="s">
        <v>1</v>
      </c>
      <c r="C9" s="19" t="s">
        <v>2</v>
      </c>
      <c r="D9" s="20"/>
      <c r="E9" s="110" t="s">
        <v>3</v>
      </c>
      <c r="F9" s="110"/>
      <c r="G9" s="110"/>
      <c r="H9" s="111" t="s">
        <v>4</v>
      </c>
      <c r="I9" s="110" t="s">
        <v>5</v>
      </c>
      <c r="J9" s="65" t="s">
        <v>6</v>
      </c>
      <c r="K9" s="81" t="s">
        <v>7</v>
      </c>
      <c r="L9" s="84" t="s">
        <v>8</v>
      </c>
      <c r="M9" s="87" t="s">
        <v>9</v>
      </c>
      <c r="N9" s="90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105"/>
      <c r="B10" s="108"/>
      <c r="C10" s="114" t="s">
        <v>11</v>
      </c>
      <c r="D10" s="63"/>
      <c r="E10" s="114" t="s">
        <v>12</v>
      </c>
      <c r="F10" s="114" t="s">
        <v>13</v>
      </c>
      <c r="G10" s="85" t="s">
        <v>14</v>
      </c>
      <c r="H10" s="112"/>
      <c r="I10" s="85"/>
      <c r="J10" s="66"/>
      <c r="K10" s="82"/>
      <c r="L10" s="85"/>
      <c r="M10" s="88"/>
      <c r="N10" s="91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106"/>
      <c r="B11" s="109"/>
      <c r="C11" s="115"/>
      <c r="D11" s="64" t="s">
        <v>59</v>
      </c>
      <c r="E11" s="115"/>
      <c r="F11" s="115"/>
      <c r="G11" s="86"/>
      <c r="H11" s="113"/>
      <c r="I11" s="86"/>
      <c r="J11" s="66"/>
      <c r="K11" s="83"/>
      <c r="L11" s="86"/>
      <c r="M11" s="89"/>
      <c r="N11" s="92"/>
      <c r="O11" s="18"/>
      <c r="P11" s="18"/>
      <c r="Q11" s="18"/>
      <c r="R11" s="18"/>
      <c r="S11" s="18"/>
      <c r="T11" s="18"/>
      <c r="U11" s="18"/>
      <c r="V11" s="18"/>
      <c r="W11" s="18"/>
    </row>
    <row r="12" spans="1:25" x14ac:dyDescent="0.25">
      <c r="A12" s="45" t="s">
        <v>78</v>
      </c>
      <c r="B12" s="46" t="s">
        <v>79</v>
      </c>
      <c r="C12" s="47" t="s">
        <v>76</v>
      </c>
      <c r="D12" s="48" t="s">
        <v>72</v>
      </c>
      <c r="E12" s="49">
        <v>100</v>
      </c>
      <c r="F12" s="49"/>
      <c r="G12" s="49">
        <v>100</v>
      </c>
      <c r="H12" s="50" t="s">
        <v>74</v>
      </c>
      <c r="I12" s="51">
        <v>65</v>
      </c>
      <c r="J12" s="127">
        <v>0.2</v>
      </c>
      <c r="K12" s="133" t="s">
        <v>84</v>
      </c>
      <c r="L12" s="130">
        <v>5838.83</v>
      </c>
      <c r="M12" s="123"/>
      <c r="N12" s="52">
        <f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x14ac:dyDescent="0.25">
      <c r="A13" s="53" t="s">
        <v>80</v>
      </c>
      <c r="B13" s="40" t="s">
        <v>81</v>
      </c>
      <c r="C13" s="41" t="s">
        <v>76</v>
      </c>
      <c r="D13" s="42" t="s">
        <v>72</v>
      </c>
      <c r="E13" s="43">
        <v>43</v>
      </c>
      <c r="F13" s="43"/>
      <c r="G13" s="43">
        <v>43</v>
      </c>
      <c r="H13" s="39" t="s">
        <v>74</v>
      </c>
      <c r="I13" s="44">
        <v>65</v>
      </c>
      <c r="J13" s="128">
        <v>0.26</v>
      </c>
      <c r="K13" s="134" t="s">
        <v>85</v>
      </c>
      <c r="L13" s="131">
        <v>2609.6799999999998</v>
      </c>
      <c r="M13" s="124"/>
      <c r="N13" s="54">
        <f>G13*M13</f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x14ac:dyDescent="0.25">
      <c r="A14" s="53" t="s">
        <v>80</v>
      </c>
      <c r="B14" s="40" t="s">
        <v>81</v>
      </c>
      <c r="C14" s="41" t="s">
        <v>76</v>
      </c>
      <c r="D14" s="42" t="s">
        <v>72</v>
      </c>
      <c r="E14" s="43">
        <v>17</v>
      </c>
      <c r="F14" s="43"/>
      <c r="G14" s="43">
        <v>17</v>
      </c>
      <c r="H14" s="39" t="s">
        <v>74</v>
      </c>
      <c r="I14" s="44">
        <v>65</v>
      </c>
      <c r="J14" s="128">
        <v>0.26</v>
      </c>
      <c r="K14" s="134" t="s">
        <v>85</v>
      </c>
      <c r="L14" s="131">
        <v>1028.25</v>
      </c>
      <c r="M14" s="124"/>
      <c r="N14" s="54">
        <f>G14*M14</f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x14ac:dyDescent="0.25">
      <c r="A15" s="53" t="s">
        <v>80</v>
      </c>
      <c r="B15" s="40" t="s">
        <v>82</v>
      </c>
      <c r="C15" s="41" t="s">
        <v>76</v>
      </c>
      <c r="D15" s="42" t="s">
        <v>72</v>
      </c>
      <c r="E15" s="43">
        <v>35</v>
      </c>
      <c r="F15" s="43"/>
      <c r="G15" s="43">
        <v>35</v>
      </c>
      <c r="H15" s="39" t="s">
        <v>74</v>
      </c>
      <c r="I15" s="44">
        <v>65</v>
      </c>
      <c r="J15" s="128">
        <v>0.24</v>
      </c>
      <c r="K15" s="134" t="s">
        <v>86</v>
      </c>
      <c r="L15" s="131">
        <v>2252.9499999999998</v>
      </c>
      <c r="M15" s="124"/>
      <c r="N15" s="54">
        <f t="shared" ref="N15:N16" si="0">G15*M15</f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x14ac:dyDescent="0.25">
      <c r="A16" s="53" t="s">
        <v>80</v>
      </c>
      <c r="B16" s="40" t="s">
        <v>82</v>
      </c>
      <c r="C16" s="41" t="s">
        <v>76</v>
      </c>
      <c r="D16" s="42" t="s">
        <v>72</v>
      </c>
      <c r="E16" s="43">
        <v>5</v>
      </c>
      <c r="F16" s="43"/>
      <c r="G16" s="43">
        <v>5</v>
      </c>
      <c r="H16" s="39" t="s">
        <v>74</v>
      </c>
      <c r="I16" s="44">
        <v>65</v>
      </c>
      <c r="J16" s="128">
        <v>0.24</v>
      </c>
      <c r="K16" s="134" t="s">
        <v>86</v>
      </c>
      <c r="L16" s="131">
        <v>321.85000000000002</v>
      </c>
      <c r="M16" s="125"/>
      <c r="N16" s="54">
        <f t="shared" si="0"/>
        <v>0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15.75" thickBot="1" x14ac:dyDescent="0.3">
      <c r="A17" s="55" t="s">
        <v>78</v>
      </c>
      <c r="B17" s="56" t="s">
        <v>83</v>
      </c>
      <c r="C17" s="57" t="s">
        <v>77</v>
      </c>
      <c r="D17" s="58" t="s">
        <v>72</v>
      </c>
      <c r="E17" s="59">
        <v>44.91</v>
      </c>
      <c r="F17" s="59"/>
      <c r="G17" s="59">
        <v>44.91</v>
      </c>
      <c r="H17" s="60" t="s">
        <v>74</v>
      </c>
      <c r="I17" s="61">
        <v>55</v>
      </c>
      <c r="J17" s="129">
        <v>0.09</v>
      </c>
      <c r="K17" s="135" t="s">
        <v>87</v>
      </c>
      <c r="L17" s="132">
        <v>3772.6</v>
      </c>
      <c r="M17" s="126"/>
      <c r="N17" s="62">
        <f>G17*M17</f>
        <v>0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69.75" customHeight="1" thickBot="1" x14ac:dyDescent="0.3">
      <c r="A18" s="32"/>
      <c r="B18" s="33"/>
      <c r="C18" s="33"/>
      <c r="D18" s="33"/>
      <c r="E18" s="33"/>
      <c r="F18" s="33"/>
      <c r="G18" s="34">
        <f>SUM(G12:G17)</f>
        <v>244.91</v>
      </c>
      <c r="H18" s="33"/>
      <c r="I18" s="33"/>
      <c r="J18" s="33"/>
      <c r="K18" s="35" t="s">
        <v>62</v>
      </c>
      <c r="L18" s="36">
        <f>SUM(L12:L17)</f>
        <v>15824.16</v>
      </c>
      <c r="M18" s="37" t="s">
        <v>61</v>
      </c>
      <c r="N18" s="38">
        <f>SUM(N12:N17)</f>
        <v>0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15.75" thickBot="1" x14ac:dyDescent="0.3">
      <c r="A19" s="67" t="s">
        <v>15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9"/>
      <c r="N19" s="21">
        <f>N20-N18</f>
        <v>0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5.75" thickBot="1" x14ac:dyDescent="0.3">
      <c r="A20" s="70" t="s">
        <v>16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/>
      <c r="N20" s="36">
        <f>IF(C23="N",N18,(N18*1.2))</f>
        <v>0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25">
      <c r="A21" s="79" t="s">
        <v>17</v>
      </c>
      <c r="B21" s="79"/>
      <c r="C21" s="79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23" x14ac:dyDescent="0.25">
      <c r="A22" s="80" t="s">
        <v>18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23" ht="15.75" thickBot="1" x14ac:dyDescent="0.3">
      <c r="A23" s="16" t="s">
        <v>19</v>
      </c>
      <c r="B23" s="15"/>
      <c r="C23" s="17"/>
      <c r="D23" s="14"/>
      <c r="E23" s="3"/>
      <c r="F23" s="3"/>
      <c r="G23" s="1"/>
      <c r="H23" s="3"/>
      <c r="I23" s="3"/>
      <c r="J23" s="3"/>
      <c r="K23" s="4"/>
      <c r="L23" s="4"/>
      <c r="M23" s="4"/>
      <c r="N23" s="4"/>
    </row>
    <row r="24" spans="1:23" x14ac:dyDescent="0.25">
      <c r="A24" s="93" t="s">
        <v>20</v>
      </c>
      <c r="B24" s="94"/>
      <c r="C24" s="94"/>
      <c r="D24" s="94"/>
      <c r="E24" s="94"/>
      <c r="F24" s="95" t="s">
        <v>21</v>
      </c>
      <c r="G24" s="5" t="s">
        <v>22</v>
      </c>
      <c r="H24" s="96"/>
      <c r="I24" s="96"/>
      <c r="J24" s="96"/>
      <c r="K24" s="96"/>
      <c r="L24" s="96"/>
      <c r="M24" s="96"/>
      <c r="N24" s="96"/>
    </row>
    <row r="25" spans="1:23" ht="15.75" thickBot="1" x14ac:dyDescent="0.3">
      <c r="A25" s="97" t="s">
        <v>88</v>
      </c>
      <c r="B25" s="98"/>
      <c r="C25" s="98"/>
      <c r="D25" s="98"/>
      <c r="E25" s="98"/>
      <c r="F25" s="95"/>
      <c r="G25" s="5" t="s">
        <v>23</v>
      </c>
      <c r="H25" s="96"/>
      <c r="I25" s="96"/>
      <c r="J25" s="96"/>
      <c r="K25" s="96"/>
      <c r="L25" s="96"/>
      <c r="M25" s="96"/>
      <c r="N25" s="96"/>
    </row>
    <row r="26" spans="1:23" ht="15.75" thickBot="1" x14ac:dyDescent="0.3">
      <c r="A26" s="98"/>
      <c r="B26" s="98"/>
      <c r="C26" s="98"/>
      <c r="D26" s="98"/>
      <c r="E26" s="98"/>
      <c r="F26" s="95"/>
      <c r="G26" s="5" t="s">
        <v>24</v>
      </c>
      <c r="H26" s="96"/>
      <c r="I26" s="96"/>
      <c r="J26" s="96"/>
      <c r="K26" s="96"/>
      <c r="L26" s="96"/>
      <c r="M26" s="96"/>
      <c r="N26" s="96"/>
    </row>
    <row r="27" spans="1:23" ht="15.75" thickBot="1" x14ac:dyDescent="0.3">
      <c r="A27" s="98"/>
      <c r="B27" s="98"/>
      <c r="C27" s="98"/>
      <c r="D27" s="98"/>
      <c r="E27" s="98"/>
      <c r="F27" s="95"/>
      <c r="G27" s="5" t="s">
        <v>25</v>
      </c>
      <c r="H27" s="99"/>
      <c r="I27" s="99"/>
      <c r="J27" s="99"/>
      <c r="K27" s="99"/>
      <c r="L27" s="99"/>
      <c r="M27" s="99"/>
      <c r="N27" s="99"/>
    </row>
    <row r="28" spans="1:23" ht="15.75" thickBot="1" x14ac:dyDescent="0.3">
      <c r="A28" s="98"/>
      <c r="B28" s="98"/>
      <c r="C28" s="98"/>
      <c r="D28" s="98"/>
      <c r="E28" s="98"/>
      <c r="F28" s="95"/>
      <c r="G28" s="13" t="s">
        <v>26</v>
      </c>
      <c r="H28" s="77"/>
      <c r="I28" s="78"/>
      <c r="J28" s="78"/>
      <c r="K28" s="78"/>
      <c r="L28" s="78"/>
      <c r="M28" s="78"/>
      <c r="N28" s="78"/>
    </row>
    <row r="29" spans="1:23" ht="15.75" thickBot="1" x14ac:dyDescent="0.3">
      <c r="A29" s="98"/>
      <c r="B29" s="98"/>
      <c r="C29" s="98"/>
      <c r="D29" s="98"/>
      <c r="E29" s="98"/>
    </row>
    <row r="30" spans="1:23" ht="15.75" thickBot="1" x14ac:dyDescent="0.3">
      <c r="A30" s="98"/>
      <c r="B30" s="98"/>
      <c r="C30" s="98"/>
      <c r="D30" s="98"/>
      <c r="E30" s="98"/>
      <c r="L30" s="100"/>
      <c r="M30" s="100"/>
      <c r="N30" s="100"/>
    </row>
    <row r="31" spans="1:23" ht="15.75" thickBot="1" x14ac:dyDescent="0.3">
      <c r="A31" s="98"/>
      <c r="B31" s="98"/>
      <c r="C31" s="98"/>
      <c r="D31" s="98"/>
      <c r="E31" s="98"/>
      <c r="F31" s="4"/>
      <c r="I31" s="101" t="s">
        <v>27</v>
      </c>
      <c r="J31" s="101"/>
      <c r="K31" s="102"/>
      <c r="L31" s="100"/>
      <c r="M31" s="100"/>
      <c r="N31" s="100"/>
    </row>
    <row r="32" spans="1:23" x14ac:dyDescent="0.25">
      <c r="F32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28:N28"/>
    <mergeCell ref="A21:C21"/>
    <mergeCell ref="A22:N22"/>
    <mergeCell ref="K9:K11"/>
    <mergeCell ref="L9:L11"/>
    <mergeCell ref="M9:M11"/>
    <mergeCell ref="N9:N11"/>
    <mergeCell ref="A24:E24"/>
    <mergeCell ref="F24:F28"/>
    <mergeCell ref="H24:N24"/>
    <mergeCell ref="A25:E31"/>
    <mergeCell ref="H25:N25"/>
    <mergeCell ref="H26:N26"/>
    <mergeCell ref="H27:N27"/>
    <mergeCell ref="L30:N31"/>
    <mergeCell ref="I31:K31"/>
    <mergeCell ref="J9:J11"/>
    <mergeCell ref="A19:M19"/>
    <mergeCell ref="A20:M20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17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21" t="s">
        <v>29</v>
      </c>
      <c r="M2" s="121"/>
    </row>
    <row r="3" spans="1:14" x14ac:dyDescent="0.25">
      <c r="A3" s="8" t="s">
        <v>30</v>
      </c>
      <c r="B3" s="120" t="s">
        <v>31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8" t="s">
        <v>32</v>
      </c>
      <c r="B4" s="120" t="s">
        <v>33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8" t="s">
        <v>0</v>
      </c>
      <c r="B5" s="120" t="s">
        <v>34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8" t="s">
        <v>35</v>
      </c>
      <c r="B6" s="120" t="s">
        <v>36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10" t="s">
        <v>37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14" x14ac:dyDescent="0.25">
      <c r="A8" s="8" t="s">
        <v>38</v>
      </c>
      <c r="B8" s="120" t="s">
        <v>39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8" t="s">
        <v>40</v>
      </c>
      <c r="B9" s="120" t="s">
        <v>41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8" t="s">
        <v>42</v>
      </c>
      <c r="B10" s="120" t="s">
        <v>43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5">
      <c r="A11" s="11" t="s">
        <v>44</v>
      </c>
      <c r="B11" s="120" t="s">
        <v>45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ht="15" customHeight="1" x14ac:dyDescent="0.25">
      <c r="A12" s="12" t="s">
        <v>46</v>
      </c>
      <c r="B12" s="120" t="s">
        <v>47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25">
      <c r="A13" s="11" t="s">
        <v>48</v>
      </c>
      <c r="B13" s="120" t="s">
        <v>49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25">
      <c r="A14" s="11" t="s">
        <v>5</v>
      </c>
      <c r="B14" s="120" t="s">
        <v>50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11" t="s">
        <v>51</v>
      </c>
      <c r="B15" s="120" t="s">
        <v>52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8.25" x14ac:dyDescent="0.25">
      <c r="A16" s="9" t="s">
        <v>53</v>
      </c>
      <c r="B16" s="120" t="s">
        <v>54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25">
      <c r="A17" s="9" t="s">
        <v>55</v>
      </c>
      <c r="B17" s="120" t="s">
        <v>56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25">
      <c r="A18" s="11" t="s">
        <v>57</v>
      </c>
      <c r="B18" s="120" t="s">
        <v>58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2024-06-25T04:55:26Z</dcterms:modified>
</cp:coreProperties>
</file>