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Obnova EXTHDD\matka scholaris\moravany\denny stacionar\PROJEKTOVA_DOKUMENTACIA a Zadanie\"/>
    </mc:Choice>
  </mc:AlternateContent>
  <bookViews>
    <workbookView xWindow="0" yWindow="0" windowWidth="15528" windowHeight="6456" tabRatio="818" activeTab="1"/>
  </bookViews>
  <sheets>
    <sheet name="Prehlad" sheetId="1" r:id="rId1"/>
    <sheet name="VYK" sheetId="2" r:id="rId2"/>
  </sheets>
  <definedNames>
    <definedName name="Excel_BuiltIn_Print_Area_2">VYK!$A$1:$I$3</definedName>
    <definedName name="Excel_BuiltIn_Print_Area_3">#REF!</definedName>
    <definedName name="Excel_BuiltIn_Print_Area_4">#REF!</definedName>
    <definedName name="_xlnm.Print_Area" localSheetId="0">Prehlad!$A$1:$I$32</definedName>
    <definedName name="_xlnm.Print_Area" localSheetId="1">VYK!$A$1:$I$144</definedName>
  </definedNames>
  <calcPr calcId="181029"/>
</workbook>
</file>

<file path=xl/calcChain.xml><?xml version="1.0" encoding="utf-8"?>
<calcChain xmlns="http://schemas.openxmlformats.org/spreadsheetml/2006/main">
  <c r="E111" i="2" l="1"/>
  <c r="E112" i="2"/>
  <c r="E110" i="2"/>
  <c r="L108" i="2"/>
  <c r="L107" i="2"/>
  <c r="E68" i="2"/>
  <c r="E126" i="2" l="1"/>
  <c r="E128" i="2" s="1"/>
  <c r="M130" i="2"/>
  <c r="M128" i="2" l="1"/>
  <c r="E132" i="2" l="1"/>
  <c r="F10" i="2" l="1"/>
  <c r="L47" i="2"/>
  <c r="E66" i="2"/>
  <c r="L65" i="2"/>
  <c r="L105" i="2"/>
  <c r="L104" i="2"/>
  <c r="E114" i="2" l="1"/>
  <c r="E115" i="2" s="1"/>
  <c r="L83" i="2"/>
  <c r="L82" i="2"/>
  <c r="E89" i="2"/>
  <c r="E91" i="2" s="1"/>
  <c r="E61" i="2"/>
  <c r="L60" i="2"/>
  <c r="E63" i="2"/>
  <c r="L62" i="2"/>
  <c r="F58" i="2"/>
  <c r="J57" i="2"/>
  <c r="L115" i="2" l="1"/>
  <c r="L114" i="2"/>
  <c r="E116" i="2"/>
  <c r="F48" i="2"/>
  <c r="L41" i="2"/>
  <c r="L38" i="2"/>
  <c r="L116" i="2" l="1"/>
  <c r="E50" i="2"/>
  <c r="L106" i="2" l="1"/>
  <c r="L103" i="2"/>
  <c r="L102" i="2"/>
  <c r="E94" i="2"/>
  <c r="E93" i="2"/>
  <c r="L88" i="2"/>
  <c r="E118" i="2" l="1"/>
  <c r="K118" i="2" l="1"/>
  <c r="L89" i="2" l="1"/>
  <c r="L87" i="2"/>
  <c r="L86" i="2"/>
  <c r="K26" i="2"/>
  <c r="K25" i="2"/>
  <c r="K24" i="2"/>
  <c r="L57" i="2" l="1"/>
  <c r="E72" i="2" s="1"/>
  <c r="E31" i="2"/>
  <c r="L10" i="2" l="1"/>
  <c r="L13" i="2"/>
  <c r="L15" i="2"/>
  <c r="L79" i="2"/>
  <c r="L80" i="2"/>
  <c r="L81" i="2"/>
  <c r="L85" i="2"/>
  <c r="L90" i="2"/>
  <c r="E96" i="2" l="1"/>
  <c r="E17" i="2"/>
</calcChain>
</file>

<file path=xl/sharedStrings.xml><?xml version="1.0" encoding="utf-8"?>
<sst xmlns="http://schemas.openxmlformats.org/spreadsheetml/2006/main" count="280" uniqueCount="193">
  <si>
    <t>ROZPOČET - PREHĽAD</t>
  </si>
  <si>
    <t>popis súboru</t>
  </si>
  <si>
    <t>Hmotnosť</t>
  </si>
  <si>
    <t>Cena</t>
  </si>
  <si>
    <t>celkom</t>
  </si>
  <si>
    <t>Skúšky, súvisiace náklady</t>
  </si>
  <si>
    <t xml:space="preserve">SPOLU  </t>
  </si>
  <si>
    <t>Poznámky:</t>
  </si>
  <si>
    <t>p.č.</t>
  </si>
  <si>
    <t>kód pol.</t>
  </si>
  <si>
    <t>Popis položky</t>
  </si>
  <si>
    <t>MJ</t>
  </si>
  <si>
    <t>Množstvo</t>
  </si>
  <si>
    <t>Jednotková</t>
  </si>
  <si>
    <t>Dodávka</t>
  </si>
  <si>
    <t>Montáž</t>
  </si>
  <si>
    <t>Suť</t>
  </si>
  <si>
    <t>cena</t>
  </si>
  <si>
    <t>t</t>
  </si>
  <si>
    <t>spolu</t>
  </si>
  <si>
    <t>h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</si>
  <si>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</si>
  <si>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</si>
  <si>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</si>
  <si>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</si>
  <si>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</si>
  <si>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</si>
  <si>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</si>
  <si>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</si>
  <si>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</si>
  <si>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</si>
  <si>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</si>
  <si>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</si>
  <si>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800-731</t>
  </si>
  <si>
    <t>ÚSTREDNÉ VYKUROVANIE A REVÍZIE</t>
  </si>
  <si>
    <t>súb</t>
  </si>
  <si>
    <t>ks</t>
  </si>
  <si>
    <t>998734101</t>
  </si>
  <si>
    <t>731 34</t>
  </si>
  <si>
    <t>dod</t>
  </si>
  <si>
    <t>998 73</t>
  </si>
  <si>
    <t>dod.</t>
  </si>
  <si>
    <t>733 19</t>
  </si>
  <si>
    <t>Presun hmôt pre rozvody potrubia</t>
  </si>
  <si>
    <t>99873-3101</t>
  </si>
  <si>
    <t>734 20</t>
  </si>
  <si>
    <t>Montáž armatúr závitových s dvoma závitmi</t>
  </si>
  <si>
    <t>montáž závitovej armatúry s 2 závitmi G 1/2"</t>
  </si>
  <si>
    <t>Presun hmôt pre armatúry</t>
  </si>
  <si>
    <t>presun hmôt pre armatúry v objektoch výšky do 6 m</t>
  </si>
  <si>
    <t>SKÚŠKY, SÚVISIACE NÁKLADY</t>
  </si>
  <si>
    <t>Zaobstarávacie náklady</t>
  </si>
  <si>
    <t>súb.</t>
  </si>
  <si>
    <t>HZS</t>
  </si>
  <si>
    <t>zaškolenie obsluhy</t>
  </si>
  <si>
    <t>názov zákazky :</t>
  </si>
  <si>
    <t>ceny sú uvedené v euro, bez DPH</t>
  </si>
  <si>
    <t>sub</t>
  </si>
  <si>
    <t>0107</t>
  </si>
  <si>
    <t>Guľové kohúty uzatváracie závitové</t>
  </si>
  <si>
    <t>G 1/2"</t>
  </si>
  <si>
    <t>G 3/4"</t>
  </si>
  <si>
    <t>Vypúšťacie kohúty s hadicovou prípojkou závitové</t>
  </si>
  <si>
    <t>G1/2"</t>
  </si>
  <si>
    <t xml:space="preserve">Montáž armatúr závitových s jedným závitom </t>
  </si>
  <si>
    <t>montáž závitovej armatúry s 2 závitmi G 3/4"</t>
  </si>
  <si>
    <t>montáž závitovej armatúry s 1 závitom do G 1/2"</t>
  </si>
  <si>
    <t>Profesia :</t>
  </si>
  <si>
    <t>Koordinácia dodávok a prác (kompletizačná činnosť)</t>
  </si>
  <si>
    <t>sub.</t>
  </si>
  <si>
    <t>Hadice napúšťacie gumené</t>
  </si>
  <si>
    <t>Hadica napúšťacia gumená</t>
  </si>
  <si>
    <t>Presun hmôt kotolne</t>
  </si>
  <si>
    <t>presun hmôt pre kotolne v objektoch výšky do 6 m</t>
  </si>
  <si>
    <t>Plynový kondenzačný kotol</t>
  </si>
  <si>
    <t>Montáž kotla</t>
  </si>
  <si>
    <t>Filtre závitové</t>
  </si>
  <si>
    <t xml:space="preserve">Uvedenie zariadení do prevádzky servisnými technikmi </t>
  </si>
  <si>
    <t>Ostatné</t>
  </si>
  <si>
    <t>7022</t>
  </si>
  <si>
    <t>Uzatváracie šrobenie H s vypúšťaním, pre VT s integrovanou ventilovou vložkou</t>
  </si>
  <si>
    <t xml:space="preserve">Termostatická hlavica </t>
  </si>
  <si>
    <t>VYKUROVACIE ZARIADENIA</t>
  </si>
  <si>
    <t>735 15</t>
  </si>
  <si>
    <t>Vykurovacie telesá oceľové panelové dvojradové</t>
  </si>
  <si>
    <t>dĺžky 400-600</t>
  </si>
  <si>
    <t>Príslušenstvo k vykurovacím telesám</t>
  </si>
  <si>
    <t>radiátorový odvzdušňovací ventil</t>
  </si>
  <si>
    <t>zátky</t>
  </si>
  <si>
    <t>sada</t>
  </si>
  <si>
    <t>997 83</t>
  </si>
  <si>
    <t>Presuny hmôt pre vykurovacie telesá v objektoch</t>
  </si>
  <si>
    <t>výšky (hĺbky) do 6 m</t>
  </si>
  <si>
    <t>Vykurovacie zariadenia</t>
  </si>
  <si>
    <t xml:space="preserve">KOTLY A PRÍSLUŠENSTVO </t>
  </si>
  <si>
    <t>ODVOD SPALÍN</t>
  </si>
  <si>
    <t>731360</t>
  </si>
  <si>
    <t>MAT</t>
  </si>
  <si>
    <t>kpl</t>
  </si>
  <si>
    <t>Montáž dymovodu pre kotol</t>
  </si>
  <si>
    <t>MON</t>
  </si>
  <si>
    <t>2</t>
  </si>
  <si>
    <t>koleno dymovodu 90°, d 60/d 100 mm</t>
  </si>
  <si>
    <t xml:space="preserve">rúrka súosá d 60/d 100 mm, dl. 1,0m </t>
  </si>
  <si>
    <t>Montáž dymovodu d 60 / d 100mm</t>
  </si>
  <si>
    <t>Miesto :</t>
  </si>
  <si>
    <t>Odvod spalín</t>
  </si>
  <si>
    <t>revízia (potvrdenie o preskúšaní komína)</t>
  </si>
  <si>
    <t>Presun hmôt odvod spalín</t>
  </si>
  <si>
    <t xml:space="preserve">ROZVODY POTRUBÍ </t>
  </si>
  <si>
    <t>presun hmôt pre rozvody potrubia v objektoch výšky do 12 m</t>
  </si>
  <si>
    <t>d 16 montáž</t>
  </si>
  <si>
    <t>ARMATÚRY</t>
  </si>
  <si>
    <t>G 3/4" - so sitom</t>
  </si>
  <si>
    <t xml:space="preserve">1 - KOTLY A PRÍSLUŠENSTVO CELKOM:   </t>
  </si>
  <si>
    <t xml:space="preserve">                                                                                                                              2 - ODVOD SPALÍN CELKOM :</t>
  </si>
  <si>
    <t>mon</t>
  </si>
  <si>
    <t xml:space="preserve">Rozvody potrubí </t>
  </si>
  <si>
    <t xml:space="preserve">Armatúry </t>
  </si>
  <si>
    <t xml:space="preserve">Montáž kotla násten. na plyn kondenzačného </t>
  </si>
  <si>
    <t>prevád. skúška, komplexná vykur. skúška (1 prac.x24 hod. prevádzky)</t>
  </si>
  <si>
    <t xml:space="preserve">Kotly a príslušenstvo </t>
  </si>
  <si>
    <t>Radiátorové armatúry</t>
  </si>
  <si>
    <t>DENNÝ STACIONÁR MORAVANY n.V.</t>
  </si>
  <si>
    <t>MORAVANY n.v.</t>
  </si>
  <si>
    <t>VYK - VYKUROVANIE</t>
  </si>
  <si>
    <t>Nástenný kondenzačný kotol VIESSMANN VITODENS 200-W, menovitý výkon vykurovanie 13kW</t>
  </si>
  <si>
    <t xml:space="preserve">Vrátane príslušenstva </t>
  </si>
  <si>
    <t>Dymovod pre kondenzačný plynový kotol (súosé potrubie, vnútro d 60mm plast - odvod spalín, vonkajšie opláštenie d 100mm-prívod spaľovacieho vzduchu)</t>
  </si>
  <si>
    <t>základná zostava komínová d60/100, dl. 1,0m vrátane komínovej hlavice, krytu šachty a držiakov</t>
  </si>
  <si>
    <t>STROJOVŇA</t>
  </si>
  <si>
    <t>OHREV TV</t>
  </si>
  <si>
    <t>čerpadlovej skupiny Solar Divicon</t>
  </si>
  <si>
    <t>solárnej expanznej nádobyobjemu 18l</t>
  </si>
  <si>
    <t>nemrznúcej zmesi Tycofor</t>
  </si>
  <si>
    <t>Solárna zostava pre ohrev TV Vitosolic 100, ktorá pozostáva :</t>
  </si>
  <si>
    <t>z 2 kusov kolektorov Vitosol 100-FM, plocha absorbéra 4,0m2</t>
  </si>
  <si>
    <t>odlučovača vzduchu</t>
  </si>
  <si>
    <t>plniacej armatúry</t>
  </si>
  <si>
    <t>bivalentného zásobníkového ohrievača TV, objem 200l</t>
  </si>
  <si>
    <t>montáž</t>
  </si>
  <si>
    <t>Presun hmôt prestrojovne</t>
  </si>
  <si>
    <t>presun hmôt pre strojovne v objektoch výšky do 6 m</t>
  </si>
  <si>
    <t>presun hmôt pre odvod spalín v objektoch výšky do 6 m</t>
  </si>
  <si>
    <t>Strojovňa</t>
  </si>
  <si>
    <t>regulácia Vitosolic</t>
  </si>
  <si>
    <t>733 15</t>
  </si>
  <si>
    <t>Potrubie z vlnovcových rúr izolovaných (pre solárny systém)</t>
  </si>
  <si>
    <t>d 22</t>
  </si>
  <si>
    <t>d 22 montáž</t>
  </si>
  <si>
    <t>do d 35</t>
  </si>
  <si>
    <t xml:space="preserve">Montážny a závesný materiál  </t>
  </si>
  <si>
    <t>Automatický odvzduš§ovací ventil</t>
  </si>
  <si>
    <t>731 26</t>
  </si>
  <si>
    <t>732 61</t>
  </si>
  <si>
    <t>Montáž vyk. telies ocel. doskových jednoradových výšky 600mm</t>
  </si>
  <si>
    <t>držiaky pre oceľové doskové vyk. telesá -sada</t>
  </si>
  <si>
    <t xml:space="preserve">5 - ARMATÚRY CELKOM:    </t>
  </si>
  <si>
    <t xml:space="preserve">6 - VYKUROVACIE TELESÁ - CELKOM:     </t>
  </si>
  <si>
    <t xml:space="preserve">4 - ROZVODY POTRUBÍ CELKOM:    </t>
  </si>
  <si>
    <t>11VK 600/400, Ventil kompakt</t>
  </si>
  <si>
    <t>11VK 600/500, Ventil kompakt</t>
  </si>
  <si>
    <t>11VK 600/1400, Ventil kompakt</t>
  </si>
  <si>
    <t>dĺžky 1400-1800</t>
  </si>
  <si>
    <t>d 16</t>
  </si>
  <si>
    <t>d 20</t>
  </si>
  <si>
    <t>d 20 montáž</t>
  </si>
  <si>
    <t>Potrubie z plasthliníkových potrubí</t>
  </si>
  <si>
    <t>Potrubie z lisovanej ocele</t>
  </si>
  <si>
    <t>TEPELNÉ IZOLÁCIE</t>
  </si>
  <si>
    <t xml:space="preserve">5 - SKÚŠKY, SÚVISIACE NÁKLADY CELKOM :     </t>
  </si>
  <si>
    <t xml:space="preserve">7 - TEPELNÉ IZOLÁCIE - CELKOM:     </t>
  </si>
  <si>
    <t>mont</t>
  </si>
  <si>
    <t>mont.</t>
  </si>
  <si>
    <t>upevňovacia sada kolektorov na streche</t>
  </si>
  <si>
    <t xml:space="preserve">3 - STROJOVŇA CELKOM:    </t>
  </si>
  <si>
    <t>hrúbka izolácie - 20-45 mm</t>
  </si>
  <si>
    <t>Tepelné izolácie potrubí PE Tubolit DG</t>
  </si>
  <si>
    <t>Pomocný montážny materiál</t>
  </si>
  <si>
    <t>pomocný montážny materiál (pásky, objímky, spony ....) (komplet vrátane príslušenstva)</t>
  </si>
  <si>
    <t>998 71</t>
  </si>
  <si>
    <t>Presun hmôt pre izolácie tepelné</t>
  </si>
  <si>
    <t>presun hmôt pre izolácie tepelné v objektoch výšky do 6 m</t>
  </si>
  <si>
    <t>Montáž tepelnoizolačných trubíc zo PE  (Tubolit DG) nasunutím, prerezaním, zalepením, vnút. priemer trubice</t>
  </si>
  <si>
    <t>do d20mm</t>
  </si>
  <si>
    <t xml:space="preserve">hrúbky 15 mm </t>
  </si>
  <si>
    <t>Tepelné izolácie</t>
  </si>
  <si>
    <t>d 16 (dl. 32m)</t>
  </si>
  <si>
    <t xml:space="preserve">Tlakové skúšky potrubí </t>
  </si>
  <si>
    <t>11VK 400/600, Ventil kompakt</t>
  </si>
  <si>
    <t>11VK 400/900, Ventil kompakt</t>
  </si>
  <si>
    <t>11VK 600/700, Ventil kompakt</t>
  </si>
  <si>
    <t>dĺžky 700-900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</si>
</sst>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&quot;Sk&quot;_-;\-* #,##0.00\ &quot;Sk&quot;_-;_-* &quot;-&quot;??\ &quot;Sk&quot;_-;_-@_-"/>
    <numFmt numFmtId="165" formatCode="#,##0.00\ [$€-1]"/>
    <numFmt numFmtId="166" formatCode="#,##0\ [$€-1]"/>
    <numFmt numFmtId="167" formatCode="0.000"/>
    <numFmt numFmtId="168" formatCode="0.0"/>
    <numFmt numFmtId="169" formatCode="0.00\t"/>
    <numFmt numFmtId="170" formatCode="0.0%"/>
    <numFmt numFmtId="171" formatCode="#,##0.00\ _€"/>
    <numFmt numFmtId="172" formatCode="#,##0.000"/>
  </numFmts>
  <fonts count="17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9"/>
      <name val="Arial CE"/>
      <family val="2"/>
      <charset val="238"/>
    </font>
    <font>
      <sz val="9"/>
      <color indexed="60"/>
      <name val="Arial CE"/>
      <family val="2"/>
      <charset val="238"/>
    </font>
    <font>
      <sz val="10"/>
      <name val="Arial CE"/>
      <family val="2"/>
      <charset val="238"/>
    </font>
    <font>
      <sz val="9"/>
      <color indexed="56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164" fontId="1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9" fontId="8" fillId="0" borderId="0" applyFill="0" applyBorder="0" applyAlignment="0" applyProtection="0"/>
    <xf numFmtId="0" fontId="8" fillId="0" borderId="0"/>
    <xf numFmtId="0" fontId="8" fillId="0" borderId="0"/>
  </cellStyleXfs>
  <cellXfs count="22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ont="1" applyBorder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169" fontId="8" fillId="0" borderId="0" xfId="0" applyNumberFormat="1" applyFont="1" applyFill="1" applyBorder="1" applyAlignment="1"/>
    <xf numFmtId="0" fontId="0" fillId="0" borderId="0" xfId="0" applyAlignment="1">
      <alignment horizontal="center"/>
    </xf>
    <xf numFmtId="168" fontId="0" fillId="0" borderId="0" xfId="0" applyNumberFormat="1"/>
    <xf numFmtId="0" fontId="9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0" fillId="0" borderId="0" xfId="0" applyFont="1"/>
    <xf numFmtId="165" fontId="10" fillId="0" borderId="0" xfId="0" applyNumberFormat="1" applyFont="1" applyAlignment="1">
      <alignment horizontal="right" vertical="top"/>
    </xf>
    <xf numFmtId="165" fontId="11" fillId="0" borderId="0" xfId="0" applyNumberFormat="1" applyFont="1" applyAlignment="1">
      <alignment horizontal="right" vertical="top"/>
    </xf>
    <xf numFmtId="0" fontId="11" fillId="0" borderId="0" xfId="0" applyFont="1"/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/>
    <xf numFmtId="165" fontId="12" fillId="0" borderId="0" xfId="0" applyNumberFormat="1" applyFont="1" applyFill="1" applyAlignment="1">
      <alignment horizontal="right" vertical="top"/>
    </xf>
    <xf numFmtId="165" fontId="13" fillId="0" borderId="0" xfId="0" applyNumberFormat="1" applyFont="1" applyFill="1" applyAlignment="1">
      <alignment horizontal="right" vertical="top"/>
    </xf>
    <xf numFmtId="0" fontId="10" fillId="0" borderId="0" xfId="0" applyFont="1" applyFill="1"/>
    <xf numFmtId="165" fontId="10" fillId="0" borderId="0" xfId="0" applyNumberFormat="1" applyFont="1" applyFill="1" applyAlignment="1">
      <alignment horizontal="right" vertical="top"/>
    </xf>
    <xf numFmtId="165" fontId="11" fillId="0" borderId="0" xfId="0" applyNumberFormat="1" applyFont="1" applyFill="1" applyAlignment="1">
      <alignment horizontal="right" vertical="top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/>
    <xf numFmtId="0" fontId="10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center" vertical="top"/>
    </xf>
    <xf numFmtId="0" fontId="13" fillId="0" borderId="0" xfId="0" applyFont="1" applyFill="1" applyBorder="1"/>
    <xf numFmtId="0" fontId="11" fillId="0" borderId="0" xfId="0" applyFont="1" applyFill="1" applyBorder="1" applyAlignment="1">
      <alignment horizontal="center" vertical="top"/>
    </xf>
    <xf numFmtId="165" fontId="11" fillId="0" borderId="0" xfId="0" applyNumberFormat="1" applyFont="1" applyFill="1" applyBorder="1" applyAlignment="1">
      <alignment horizontal="right" vertical="top"/>
    </xf>
    <xf numFmtId="0" fontId="13" fillId="0" borderId="0" xfId="0" applyFont="1" applyBorder="1"/>
    <xf numFmtId="0" fontId="11" fillId="0" borderId="0" xfId="0" applyFont="1" applyFill="1" applyAlignment="1">
      <alignment wrapText="1"/>
    </xf>
    <xf numFmtId="0" fontId="11" fillId="0" borderId="0" xfId="0" applyFont="1" applyAlignment="1">
      <alignment horizontal="right" vertical="top"/>
    </xf>
    <xf numFmtId="49" fontId="11" fillId="0" borderId="0" xfId="0" applyNumberFormat="1" applyFont="1" applyFill="1" applyAlignment="1">
      <alignment wrapText="1"/>
    </xf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right" vertical="top"/>
    </xf>
    <xf numFmtId="2" fontId="11" fillId="0" borderId="0" xfId="0" applyNumberFormat="1" applyFont="1" applyFill="1" applyAlignment="1">
      <alignment horizontal="right" vertical="top"/>
    </xf>
    <xf numFmtId="0" fontId="11" fillId="0" borderId="0" xfId="0" applyNumberFormat="1" applyFont="1" applyFill="1" applyAlignment="1">
      <alignment wrapText="1"/>
    </xf>
    <xf numFmtId="0" fontId="11" fillId="0" borderId="0" xfId="0" applyFont="1" applyFill="1" applyAlignment="1">
      <alignment horizontal="left"/>
    </xf>
    <xf numFmtId="0" fontId="11" fillId="0" borderId="0" xfId="0" quotePrefix="1" applyFont="1" applyFill="1" applyBorder="1" applyAlignment="1">
      <alignment horizontal="center" vertical="top"/>
    </xf>
    <xf numFmtId="0" fontId="11" fillId="0" borderId="0" xfId="0" quotePrefix="1" applyFont="1" applyFill="1"/>
    <xf numFmtId="0" fontId="11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right" vertical="top"/>
    </xf>
    <xf numFmtId="2" fontId="13" fillId="0" borderId="25" xfId="0" applyNumberFormat="1" applyFont="1" applyFill="1" applyBorder="1" applyAlignment="1">
      <alignment horizontal="right" vertical="top"/>
    </xf>
    <xf numFmtId="2" fontId="13" fillId="0" borderId="25" xfId="1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 vertical="top"/>
    </xf>
    <xf numFmtId="2" fontId="13" fillId="0" borderId="0" xfId="1" applyNumberFormat="1" applyFont="1" applyFill="1" applyBorder="1" applyAlignment="1">
      <alignment horizontal="right" vertical="top"/>
    </xf>
    <xf numFmtId="2" fontId="13" fillId="0" borderId="0" xfId="0" applyNumberFormat="1" applyFont="1" applyFill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2" fontId="11" fillId="0" borderId="0" xfId="0" quotePrefix="1" applyNumberFormat="1" applyFont="1" applyFill="1" applyAlignment="1">
      <alignment horizontal="right" vertical="top"/>
    </xf>
    <xf numFmtId="0" fontId="11" fillId="0" borderId="0" xfId="0" applyFont="1" applyFill="1" applyBorder="1" applyAlignment="1">
      <alignment vertical="top" wrapText="1"/>
    </xf>
    <xf numFmtId="0" fontId="11" fillId="0" borderId="0" xfId="0" applyNumberFormat="1" applyFont="1" applyFill="1" applyAlignment="1">
      <alignment vertical="top" wrapText="1"/>
    </xf>
    <xf numFmtId="0" fontId="13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vertical="top"/>
    </xf>
    <xf numFmtId="167" fontId="11" fillId="0" borderId="0" xfId="0" applyNumberFormat="1" applyFont="1" applyFill="1" applyBorder="1" applyAlignment="1">
      <alignment horizontal="center" vertical="top"/>
    </xf>
    <xf numFmtId="0" fontId="13" fillId="0" borderId="0" xfId="0" applyFont="1" applyBorder="1" applyAlignment="1">
      <alignment horizontal="right" vertical="top"/>
    </xf>
    <xf numFmtId="0" fontId="12" fillId="0" borderId="0" xfId="0" applyFont="1" applyFill="1" applyAlignment="1">
      <alignment vertical="top"/>
    </xf>
    <xf numFmtId="0" fontId="13" fillId="0" borderId="0" xfId="0" applyFont="1" applyFill="1" applyAlignment="1">
      <alignment horizontal="center" vertical="top"/>
    </xf>
    <xf numFmtId="0" fontId="14" fillId="0" borderId="0" xfId="0" applyFont="1" applyFill="1" applyAlignment="1">
      <alignment vertical="top"/>
    </xf>
    <xf numFmtId="168" fontId="11" fillId="0" borderId="0" xfId="0" applyNumberFormat="1" applyFont="1" applyFill="1" applyBorder="1" applyAlignment="1">
      <alignment horizontal="center" vertical="top"/>
    </xf>
    <xf numFmtId="2" fontId="10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center" vertical="top"/>
    </xf>
    <xf numFmtId="2" fontId="11" fillId="0" borderId="0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center" vertical="top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168" fontId="11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0" fontId="11" fillId="0" borderId="0" xfId="0" quotePrefix="1" applyFont="1" applyFill="1" applyBorder="1" applyAlignment="1">
      <alignment horizontal="center"/>
    </xf>
    <xf numFmtId="0" fontId="11" fillId="0" borderId="0" xfId="0" applyFont="1" applyBorder="1"/>
    <xf numFmtId="10" fontId="11" fillId="0" borderId="0" xfId="8" applyNumberFormat="1" applyFont="1" applyFill="1" applyBorder="1" applyAlignment="1">
      <alignment horizontal="center" vertical="top"/>
    </xf>
    <xf numFmtId="0" fontId="11" fillId="0" borderId="0" xfId="0" quotePrefix="1" applyNumberFormat="1" applyFont="1" applyFill="1" applyAlignment="1">
      <alignment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Fill="1" applyBorder="1"/>
    <xf numFmtId="2" fontId="11" fillId="0" borderId="0" xfId="0" applyNumberFormat="1" applyFont="1" applyFill="1" applyBorder="1" applyAlignment="1"/>
    <xf numFmtId="2" fontId="10" fillId="0" borderId="0" xfId="0" applyNumberFormat="1" applyFont="1" applyFill="1" applyAlignment="1"/>
    <xf numFmtId="49" fontId="13" fillId="0" borderId="0" xfId="0" applyNumberFormat="1" applyFont="1" applyAlignment="1">
      <alignment horizontal="center"/>
    </xf>
    <xf numFmtId="0" fontId="14" fillId="0" borderId="0" xfId="0" applyFont="1"/>
    <xf numFmtId="0" fontId="13" fillId="0" borderId="0" xfId="0" applyFont="1"/>
    <xf numFmtId="165" fontId="11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0" fontId="11" fillId="0" borderId="0" xfId="0" applyFont="1" applyAlignment="1"/>
    <xf numFmtId="0" fontId="13" fillId="0" borderId="0" xfId="0" quotePrefix="1" applyNumberFormat="1" applyFont="1" applyFill="1" applyAlignment="1">
      <alignment horizontal="center" vertical="top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top"/>
    </xf>
    <xf numFmtId="2" fontId="11" fillId="0" borderId="0" xfId="0" applyNumberFormat="1" applyFont="1" applyFill="1" applyAlignment="1">
      <alignment horizontal="center"/>
    </xf>
    <xf numFmtId="171" fontId="11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0" fontId="11" fillId="0" borderId="0" xfId="6" applyFont="1" applyAlignment="1">
      <alignment horizontal="center"/>
    </xf>
    <xf numFmtId="0" fontId="11" fillId="0" borderId="0" xfId="6" applyFont="1"/>
    <xf numFmtId="4" fontId="11" fillId="0" borderId="0" xfId="0" applyNumberFormat="1" applyFont="1" applyBorder="1"/>
    <xf numFmtId="4" fontId="11" fillId="0" borderId="0" xfId="0" applyNumberFormat="1" applyFont="1" applyFill="1" applyBorder="1"/>
    <xf numFmtId="170" fontId="11" fillId="0" borderId="0" xfId="0" applyNumberFormat="1" applyFont="1"/>
    <xf numFmtId="2" fontId="11" fillId="0" borderId="0" xfId="0" applyNumberFormat="1" applyFont="1"/>
    <xf numFmtId="0" fontId="13" fillId="0" borderId="0" xfId="0" applyFont="1" applyBorder="1" applyAlignment="1">
      <alignment horizontal="left" vertical="top"/>
    </xf>
    <xf numFmtId="4" fontId="11" fillId="0" borderId="0" xfId="0" applyNumberFormat="1" applyFont="1" applyBorder="1" applyAlignment="1">
      <alignment vertical="top"/>
    </xf>
    <xf numFmtId="49" fontId="11" fillId="0" borderId="0" xfId="0" applyNumberFormat="1" applyFont="1" applyBorder="1" applyAlignment="1">
      <alignment horizontal="center" vertical="top"/>
    </xf>
    <xf numFmtId="4" fontId="11" fillId="0" borderId="0" xfId="0" quotePrefix="1" applyNumberFormat="1" applyFont="1" applyFill="1" applyAlignment="1">
      <alignment vertical="top"/>
    </xf>
    <xf numFmtId="0" fontId="11" fillId="0" borderId="0" xfId="0" applyFont="1" applyFill="1" applyBorder="1" applyAlignment="1">
      <alignment horizontal="right"/>
    </xf>
    <xf numFmtId="172" fontId="11" fillId="0" borderId="0" xfId="0" applyNumberFormat="1" applyFont="1" applyFill="1" applyBorder="1" applyAlignment="1">
      <alignment horizontal="right"/>
    </xf>
    <xf numFmtId="0" fontId="13" fillId="0" borderId="30" xfId="0" applyFont="1" applyBorder="1" applyAlignment="1">
      <alignment horizontal="left" vertical="top"/>
    </xf>
    <xf numFmtId="171" fontId="13" fillId="0" borderId="30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2" fontId="11" fillId="0" borderId="0" xfId="0" applyNumberFormat="1" applyFont="1" applyAlignment="1">
      <alignment horizontal="right" vertical="top"/>
    </xf>
    <xf numFmtId="2" fontId="11" fillId="0" borderId="0" xfId="0" applyNumberFormat="1" applyFont="1" applyBorder="1" applyAlignment="1">
      <alignment horizontal="right" vertical="top"/>
    </xf>
    <xf numFmtId="0" fontId="11" fillId="0" borderId="16" xfId="0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wrapText="1"/>
    </xf>
    <xf numFmtId="2" fontId="11" fillId="0" borderId="28" xfId="0" applyNumberFormat="1" applyFont="1" applyFill="1" applyBorder="1" applyAlignment="1">
      <alignment horizontal="right" vertical="top"/>
    </xf>
    <xf numFmtId="0" fontId="11" fillId="0" borderId="0" xfId="0" applyNumberFormat="1" applyFont="1" applyFill="1" applyBorder="1" applyAlignment="1">
      <alignment wrapText="1"/>
    </xf>
    <xf numFmtId="0" fontId="13" fillId="0" borderId="16" xfId="0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wrapText="1"/>
    </xf>
    <xf numFmtId="2" fontId="13" fillId="0" borderId="28" xfId="0" applyNumberFormat="1" applyFont="1" applyFill="1" applyBorder="1" applyAlignment="1">
      <alignment horizontal="right" vertical="top"/>
    </xf>
    <xf numFmtId="0" fontId="10" fillId="0" borderId="16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wrapText="1"/>
    </xf>
    <xf numFmtId="0" fontId="10" fillId="0" borderId="0" xfId="0" applyFont="1" applyFill="1" applyBorder="1"/>
    <xf numFmtId="2" fontId="10" fillId="0" borderId="28" xfId="0" applyNumberFormat="1" applyFont="1" applyFill="1" applyBorder="1" applyAlignment="1">
      <alignment horizontal="right" vertical="top"/>
    </xf>
    <xf numFmtId="10" fontId="11" fillId="0" borderId="0" xfId="8" applyNumberFormat="1" applyFont="1" applyFill="1" applyBorder="1" applyAlignment="1">
      <alignment horizontal="center"/>
    </xf>
    <xf numFmtId="2" fontId="11" fillId="0" borderId="0" xfId="8" applyNumberFormat="1" applyFont="1" applyFill="1" applyBorder="1" applyAlignment="1">
      <alignment horizontal="center"/>
    </xf>
    <xf numFmtId="2" fontId="13" fillId="0" borderId="30" xfId="0" applyNumberFormat="1" applyFont="1" applyFill="1" applyBorder="1" applyAlignment="1">
      <alignment horizontal="right" vertical="top"/>
    </xf>
    <xf numFmtId="2" fontId="13" fillId="0" borderId="31" xfId="0" applyNumberFormat="1" applyFont="1" applyFill="1" applyBorder="1" applyAlignment="1">
      <alignment horizontal="right" vertical="top"/>
    </xf>
    <xf numFmtId="2" fontId="13" fillId="0" borderId="0" xfId="0" applyNumberFormat="1" applyFont="1" applyFill="1" applyAlignment="1"/>
    <xf numFmtId="170" fontId="11" fillId="0" borderId="0" xfId="8" applyNumberFormat="1" applyFont="1" applyFill="1" applyBorder="1" applyAlignment="1">
      <alignment horizontal="center"/>
    </xf>
    <xf numFmtId="2" fontId="11" fillId="0" borderId="0" xfId="7" applyNumberFormat="1" applyFont="1" applyFill="1" applyBorder="1" applyAlignment="1"/>
    <xf numFmtId="0" fontId="11" fillId="0" borderId="0" xfId="6" applyFont="1" applyFill="1" applyAlignment="1">
      <alignment horizontal="left"/>
    </xf>
    <xf numFmtId="0" fontId="11" fillId="0" borderId="0" xfId="6" applyFont="1" applyFill="1"/>
    <xf numFmtId="0" fontId="11" fillId="0" borderId="0" xfId="6" applyFont="1" applyFill="1" applyAlignment="1">
      <alignment horizontal="center"/>
    </xf>
    <xf numFmtId="2" fontId="11" fillId="0" borderId="0" xfId="0" applyNumberFormat="1" applyFont="1" applyFill="1" applyAlignment="1"/>
    <xf numFmtId="169" fontId="11" fillId="0" borderId="0" xfId="0" applyNumberFormat="1" applyFont="1" applyFill="1" applyBorder="1" applyAlignment="1"/>
    <xf numFmtId="168" fontId="11" fillId="0" borderId="0" xfId="0" applyNumberFormat="1" applyFont="1"/>
    <xf numFmtId="0" fontId="11" fillId="4" borderId="21" xfId="0" applyFont="1" applyFill="1" applyBorder="1"/>
    <xf numFmtId="0" fontId="11" fillId="4" borderId="0" xfId="0" applyFont="1" applyFill="1" applyBorder="1"/>
    <xf numFmtId="0" fontId="11" fillId="4" borderId="0" xfId="0" applyFont="1" applyFill="1" applyBorder="1" applyAlignment="1">
      <alignment horizontal="left"/>
    </xf>
    <xf numFmtId="0" fontId="11" fillId="4" borderId="22" xfId="0" applyFont="1" applyFill="1" applyBorder="1" applyAlignment="1">
      <alignment horizontal="left"/>
    </xf>
    <xf numFmtId="0" fontId="13" fillId="0" borderId="1" xfId="0" applyFont="1" applyBorder="1"/>
    <xf numFmtId="0" fontId="11" fillId="0" borderId="1" xfId="0" applyFont="1" applyBorder="1"/>
    <xf numFmtId="0" fontId="14" fillId="0" borderId="2" xfId="0" applyFont="1" applyBorder="1"/>
    <xf numFmtId="0" fontId="13" fillId="0" borderId="2" xfId="0" applyFont="1" applyBorder="1"/>
    <xf numFmtId="0" fontId="11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3" xfId="0" applyFont="1" applyBorder="1"/>
    <xf numFmtId="0" fontId="15" fillId="0" borderId="4" xfId="0" applyFont="1" applyBorder="1"/>
    <xf numFmtId="0" fontId="11" fillId="0" borderId="4" xfId="0" applyFont="1" applyBorder="1"/>
    <xf numFmtId="0" fontId="11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" fontId="11" fillId="0" borderId="16" xfId="0" applyNumberFormat="1" applyFont="1" applyBorder="1"/>
    <xf numFmtId="4" fontId="11" fillId="0" borderId="17" xfId="0" applyNumberFormat="1" applyFont="1" applyBorder="1"/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4" fontId="11" fillId="0" borderId="15" xfId="0" applyNumberFormat="1" applyFont="1" applyBorder="1"/>
    <xf numFmtId="4" fontId="11" fillId="0" borderId="13" xfId="0" applyNumberFormat="1" applyFont="1" applyBorder="1"/>
    <xf numFmtId="0" fontId="11" fillId="0" borderId="7" xfId="0" applyFont="1" applyBorder="1"/>
    <xf numFmtId="0" fontId="11" fillId="0" borderId="8" xfId="0" applyFont="1" applyBorder="1"/>
    <xf numFmtId="0" fontId="13" fillId="0" borderId="5" xfId="0" applyFont="1" applyBorder="1"/>
    <xf numFmtId="0" fontId="13" fillId="0" borderId="4" xfId="0" applyFont="1" applyBorder="1"/>
    <xf numFmtId="4" fontId="13" fillId="0" borderId="18" xfId="0" applyNumberFormat="1" applyFont="1" applyBorder="1"/>
    <xf numFmtId="166" fontId="13" fillId="0" borderId="0" xfId="0" applyNumberFormat="1" applyFont="1" applyBorder="1"/>
    <xf numFmtId="0" fontId="15" fillId="4" borderId="19" xfId="0" applyFont="1" applyFill="1" applyBorder="1"/>
    <xf numFmtId="0" fontId="13" fillId="4" borderId="20" xfId="0" applyFont="1" applyFill="1" applyBorder="1"/>
    <xf numFmtId="0" fontId="15" fillId="4" borderId="21" xfId="0" applyFont="1" applyFill="1" applyBorder="1"/>
    <xf numFmtId="0" fontId="13" fillId="4" borderId="0" xfId="0" applyFont="1" applyFill="1" applyBorder="1"/>
    <xf numFmtId="0" fontId="13" fillId="4" borderId="0" xfId="0" applyFont="1" applyFill="1" applyBorder="1" applyAlignment="1">
      <alignment horizontal="left"/>
    </xf>
    <xf numFmtId="0" fontId="13" fillId="4" borderId="22" xfId="0" applyFont="1" applyFill="1" applyBorder="1" applyAlignment="1">
      <alignment horizontal="left"/>
    </xf>
    <xf numFmtId="0" fontId="15" fillId="4" borderId="23" xfId="0" applyFont="1" applyFill="1" applyBorder="1"/>
    <xf numFmtId="0" fontId="13" fillId="4" borderId="24" xfId="0" applyFont="1" applyFill="1" applyBorder="1"/>
    <xf numFmtId="2" fontId="11" fillId="0" borderId="0" xfId="0" applyNumberFormat="1" applyFont="1" applyFill="1" applyAlignment="1">
      <alignment horizontal="right" vertical="top"/>
    </xf>
    <xf numFmtId="0" fontId="11" fillId="0" borderId="0" xfId="0" applyFont="1" applyFill="1" applyBorder="1" applyAlignment="1">
      <alignment horizontal="center" vertical="top"/>
    </xf>
    <xf numFmtId="2" fontId="11" fillId="0" borderId="0" xfId="0" applyNumberFormat="1" applyFont="1" applyFill="1" applyBorder="1" applyAlignment="1">
      <alignment horizontal="right" vertical="top"/>
    </xf>
    <xf numFmtId="171" fontId="11" fillId="0" borderId="0" xfId="0" applyNumberFormat="1" applyFont="1" applyFill="1" applyBorder="1" applyAlignment="1">
      <alignment horizontal="right" vertical="top"/>
    </xf>
    <xf numFmtId="2" fontId="11" fillId="0" borderId="0" xfId="0" applyNumberFormat="1" applyFont="1" applyFill="1" applyAlignment="1">
      <alignment horizontal="right" vertical="top"/>
    </xf>
    <xf numFmtId="0" fontId="11" fillId="0" borderId="0" xfId="0" applyFont="1" applyFill="1" applyBorder="1" applyAlignment="1">
      <alignment horizontal="center" vertical="top"/>
    </xf>
    <xf numFmtId="2" fontId="11" fillId="0" borderId="0" xfId="0" applyNumberFormat="1" applyFont="1" applyFill="1" applyBorder="1" applyAlignment="1">
      <alignment horizontal="right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3" fontId="13" fillId="0" borderId="0" xfId="0" applyNumberFormat="1" applyFont="1" applyFill="1" applyBorder="1" applyAlignment="1">
      <alignment horizontal="left" vertical="top"/>
    </xf>
    <xf numFmtId="2" fontId="11" fillId="0" borderId="0" xfId="0" applyNumberFormat="1" applyFont="1" applyFill="1" applyAlignment="1">
      <alignment horizontal="right" vertical="top"/>
    </xf>
    <xf numFmtId="0" fontId="11" fillId="0" borderId="0" xfId="0" applyFont="1" applyFill="1" applyBorder="1" applyAlignment="1">
      <alignment horizontal="center" vertical="top"/>
    </xf>
    <xf numFmtId="2" fontId="11" fillId="0" borderId="0" xfId="0" applyNumberFormat="1" applyFont="1" applyFill="1" applyAlignment="1">
      <alignment horizontal="right" vertical="top"/>
    </xf>
    <xf numFmtId="0" fontId="13" fillId="0" borderId="0" xfId="0" applyFont="1" applyAlignment="1">
      <alignment horizontal="left"/>
    </xf>
    <xf numFmtId="2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 vertical="top"/>
    </xf>
    <xf numFmtId="0" fontId="11" fillId="0" borderId="0" xfId="0" applyFont="1" applyAlignment="1">
      <alignment horizontal="left"/>
    </xf>
    <xf numFmtId="2" fontId="11" fillId="0" borderId="0" xfId="0" applyNumberFormat="1" applyFont="1" applyBorder="1" applyAlignment="1"/>
    <xf numFmtId="0" fontId="13" fillId="0" borderId="0" xfId="0" applyFont="1" applyFill="1" applyBorder="1" applyAlignment="1">
      <alignment wrapText="1"/>
    </xf>
    <xf numFmtId="2" fontId="13" fillId="0" borderId="0" xfId="0" applyNumberFormat="1" applyFont="1" applyBorder="1"/>
    <xf numFmtId="0" fontId="16" fillId="0" borderId="0" xfId="0" applyFont="1"/>
    <xf numFmtId="10" fontId="11" fillId="0" borderId="0" xfId="8" applyNumberFormat="1" applyFont="1" applyFill="1" applyBorder="1" applyAlignment="1" applyProtection="1">
      <alignment horizontal="center"/>
    </xf>
    <xf numFmtId="2" fontId="11" fillId="0" borderId="0" xfId="0" applyNumberFormat="1" applyFont="1" applyAlignment="1">
      <alignment vertical="top"/>
    </xf>
    <xf numFmtId="0" fontId="11" fillId="0" borderId="0" xfId="0" applyNumberFormat="1" applyFont="1" applyAlignment="1">
      <alignment wrapText="1"/>
    </xf>
    <xf numFmtId="2" fontId="11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vertical="top" wrapText="1"/>
    </xf>
    <xf numFmtId="0" fontId="11" fillId="5" borderId="0" xfId="0" applyNumberFormat="1" applyFont="1" applyFill="1" applyBorder="1" applyAlignment="1">
      <alignment wrapText="1"/>
    </xf>
    <xf numFmtId="0" fontId="13" fillId="4" borderId="20" xfId="0" applyFont="1" applyFill="1" applyBorder="1" applyAlignment="1">
      <alignment horizontal="left"/>
    </xf>
    <xf numFmtId="0" fontId="13" fillId="4" borderId="26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3" fillId="4" borderId="22" xfId="0" applyFont="1" applyFill="1" applyBorder="1" applyAlignment="1">
      <alignment horizontal="left"/>
    </xf>
    <xf numFmtId="0" fontId="13" fillId="4" borderId="24" xfId="0" applyFont="1" applyFill="1" applyBorder="1" applyAlignment="1">
      <alignment horizontal="left"/>
    </xf>
    <xf numFmtId="0" fontId="13" fillId="4" borderId="27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right" vertical="top"/>
    </xf>
    <xf numFmtId="0" fontId="13" fillId="0" borderId="25" xfId="0" applyFont="1" applyFill="1" applyBorder="1" applyAlignment="1">
      <alignment horizontal="right"/>
    </xf>
    <xf numFmtId="2" fontId="11" fillId="0" borderId="0" xfId="0" applyNumberFormat="1" applyFont="1" applyFill="1" applyAlignment="1">
      <alignment horizontal="right" vertical="top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2" fontId="11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5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right"/>
    </xf>
    <xf numFmtId="0" fontId="13" fillId="0" borderId="30" xfId="0" applyFont="1" applyFill="1" applyBorder="1" applyAlignment="1">
      <alignment horizontal="right"/>
    </xf>
  </cellXfs>
  <cellStyles count="11">
    <cellStyle name="Mena" xfId="1" builtinId="4"/>
    <cellStyle name="Normálna" xfId="0" builtinId="0"/>
    <cellStyle name="Normálne 2" xfId="9"/>
    <cellStyle name="Normálne 3" xfId="10"/>
    <cellStyle name="normální 2" xfId="2"/>
    <cellStyle name="normální 3" xfId="3"/>
    <cellStyle name="normální 4" xfId="4"/>
    <cellStyle name="normální 5" xfId="5"/>
    <cellStyle name="normální_Skúšky" xfId="6"/>
    <cellStyle name="normální_Skúšky_1" xfId="7"/>
    <cellStyle name="Percentá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23B8D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49" name="Picture 23" descr=";)">
          <a:extLst>
            <a:ext uri="{FF2B5EF4-FFF2-40B4-BE49-F238E27FC236}">
              <a16:creationId xmlns:a16="http://schemas.microsoft.com/office/drawing/2014/main" id="{00000000-0008-0000-0100-00006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50" name="Picture 23" descr=";)">
          <a:extLst>
            <a:ext uri="{FF2B5EF4-FFF2-40B4-BE49-F238E27FC236}">
              <a16:creationId xmlns:a16="http://schemas.microsoft.com/office/drawing/2014/main" id="{00000000-0008-0000-0100-00006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51" name="Picture 23" descr=";)">
          <a:extLst>
            <a:ext uri="{FF2B5EF4-FFF2-40B4-BE49-F238E27FC236}">
              <a16:creationId xmlns:a16="http://schemas.microsoft.com/office/drawing/2014/main" id="{00000000-0008-0000-0100-00006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52" name="Picture 23" descr=";)">
          <a:extLst>
            <a:ext uri="{FF2B5EF4-FFF2-40B4-BE49-F238E27FC236}">
              <a16:creationId xmlns:a16="http://schemas.microsoft.com/office/drawing/2014/main" id="{00000000-0008-0000-0100-00006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53" name="Picture 23" descr=";)">
          <a:extLst>
            <a:ext uri="{FF2B5EF4-FFF2-40B4-BE49-F238E27FC236}">
              <a16:creationId xmlns:a16="http://schemas.microsoft.com/office/drawing/2014/main" id="{00000000-0008-0000-0100-00006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54" name="Picture 23" descr=";)">
          <a:extLst>
            <a:ext uri="{FF2B5EF4-FFF2-40B4-BE49-F238E27FC236}">
              <a16:creationId xmlns:a16="http://schemas.microsoft.com/office/drawing/2014/main" id="{00000000-0008-0000-0100-00006A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55" name="Picture 23" descr=";)">
          <a:extLst>
            <a:ext uri="{FF2B5EF4-FFF2-40B4-BE49-F238E27FC236}">
              <a16:creationId xmlns:a16="http://schemas.microsoft.com/office/drawing/2014/main" id="{00000000-0008-0000-0100-00006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56" name="Picture 23" descr=";)">
          <a:extLst>
            <a:ext uri="{FF2B5EF4-FFF2-40B4-BE49-F238E27FC236}">
              <a16:creationId xmlns:a16="http://schemas.microsoft.com/office/drawing/2014/main" id="{00000000-0008-0000-0100-00006C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57" name="Picture 23" descr=";)">
          <a:extLst>
            <a:ext uri="{FF2B5EF4-FFF2-40B4-BE49-F238E27FC236}">
              <a16:creationId xmlns:a16="http://schemas.microsoft.com/office/drawing/2014/main" id="{00000000-0008-0000-0100-00006D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58" name="Picture 23" descr=";)">
          <a:extLst>
            <a:ext uri="{FF2B5EF4-FFF2-40B4-BE49-F238E27FC236}">
              <a16:creationId xmlns:a16="http://schemas.microsoft.com/office/drawing/2014/main" id="{00000000-0008-0000-0100-00006E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59" name="Picture 23" descr=";)">
          <a:extLst>
            <a:ext uri="{FF2B5EF4-FFF2-40B4-BE49-F238E27FC236}">
              <a16:creationId xmlns:a16="http://schemas.microsoft.com/office/drawing/2014/main" id="{00000000-0008-0000-0100-00006F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60" name="Picture 23" descr=";)">
          <a:extLst>
            <a:ext uri="{FF2B5EF4-FFF2-40B4-BE49-F238E27FC236}">
              <a16:creationId xmlns:a16="http://schemas.microsoft.com/office/drawing/2014/main" id="{00000000-0008-0000-0100-000070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61" name="Picture 23" descr=";)">
          <a:extLst>
            <a:ext uri="{FF2B5EF4-FFF2-40B4-BE49-F238E27FC236}">
              <a16:creationId xmlns:a16="http://schemas.microsoft.com/office/drawing/2014/main" id="{00000000-0008-0000-0100-00007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62" name="Picture 23" descr=";)">
          <a:extLst>
            <a:ext uri="{FF2B5EF4-FFF2-40B4-BE49-F238E27FC236}">
              <a16:creationId xmlns:a16="http://schemas.microsoft.com/office/drawing/2014/main" id="{00000000-0008-0000-0100-00007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63" name="Picture 23" descr=";)">
          <a:extLst>
            <a:ext uri="{FF2B5EF4-FFF2-40B4-BE49-F238E27FC236}">
              <a16:creationId xmlns:a16="http://schemas.microsoft.com/office/drawing/2014/main" id="{00000000-0008-0000-0100-00007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64" name="Picture 23" descr=";)">
          <a:extLst>
            <a:ext uri="{FF2B5EF4-FFF2-40B4-BE49-F238E27FC236}">
              <a16:creationId xmlns:a16="http://schemas.microsoft.com/office/drawing/2014/main" id="{00000000-0008-0000-0100-00007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65" name="Picture 23" descr=";)">
          <a:extLst>
            <a:ext uri="{FF2B5EF4-FFF2-40B4-BE49-F238E27FC236}">
              <a16:creationId xmlns:a16="http://schemas.microsoft.com/office/drawing/2014/main" id="{00000000-0008-0000-0100-00007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66" name="Picture 23" descr=";)">
          <a:extLst>
            <a:ext uri="{FF2B5EF4-FFF2-40B4-BE49-F238E27FC236}">
              <a16:creationId xmlns:a16="http://schemas.microsoft.com/office/drawing/2014/main" id="{00000000-0008-0000-0100-00007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67" name="Picture 23" descr=";)">
          <a:extLst>
            <a:ext uri="{FF2B5EF4-FFF2-40B4-BE49-F238E27FC236}">
              <a16:creationId xmlns:a16="http://schemas.microsoft.com/office/drawing/2014/main" id="{00000000-0008-0000-0100-00007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68" name="Picture 23" descr=";)">
          <a:extLst>
            <a:ext uri="{FF2B5EF4-FFF2-40B4-BE49-F238E27FC236}">
              <a16:creationId xmlns:a16="http://schemas.microsoft.com/office/drawing/2014/main" id="{00000000-0008-0000-0100-00007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69" name="Picture 23" descr=";)">
          <a:extLst>
            <a:ext uri="{FF2B5EF4-FFF2-40B4-BE49-F238E27FC236}">
              <a16:creationId xmlns:a16="http://schemas.microsoft.com/office/drawing/2014/main" id="{00000000-0008-0000-0100-00007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70" name="Picture 23" descr=";)">
          <a:extLst>
            <a:ext uri="{FF2B5EF4-FFF2-40B4-BE49-F238E27FC236}">
              <a16:creationId xmlns:a16="http://schemas.microsoft.com/office/drawing/2014/main" id="{00000000-0008-0000-0100-00007A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71" name="Picture 23" descr=";)">
          <a:extLst>
            <a:ext uri="{FF2B5EF4-FFF2-40B4-BE49-F238E27FC236}">
              <a16:creationId xmlns:a16="http://schemas.microsoft.com/office/drawing/2014/main" id="{00000000-0008-0000-0100-00007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72" name="Picture 23" descr=";)">
          <a:extLst>
            <a:ext uri="{FF2B5EF4-FFF2-40B4-BE49-F238E27FC236}">
              <a16:creationId xmlns:a16="http://schemas.microsoft.com/office/drawing/2014/main" id="{00000000-0008-0000-0100-00007C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73" name="Picture 23" descr=";)">
          <a:extLst>
            <a:ext uri="{FF2B5EF4-FFF2-40B4-BE49-F238E27FC236}">
              <a16:creationId xmlns:a16="http://schemas.microsoft.com/office/drawing/2014/main" id="{00000000-0008-0000-0100-00007D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74" name="Picture 23" descr=";)">
          <a:extLst>
            <a:ext uri="{FF2B5EF4-FFF2-40B4-BE49-F238E27FC236}">
              <a16:creationId xmlns:a16="http://schemas.microsoft.com/office/drawing/2014/main" id="{00000000-0008-0000-0100-00007E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75" name="Picture 23" descr=";)">
          <a:extLst>
            <a:ext uri="{FF2B5EF4-FFF2-40B4-BE49-F238E27FC236}">
              <a16:creationId xmlns:a16="http://schemas.microsoft.com/office/drawing/2014/main" id="{00000000-0008-0000-0100-00007F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76" name="Picture 23" descr=";)">
          <a:extLst>
            <a:ext uri="{FF2B5EF4-FFF2-40B4-BE49-F238E27FC236}">
              <a16:creationId xmlns:a16="http://schemas.microsoft.com/office/drawing/2014/main" id="{00000000-0008-0000-0100-000080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77" name="Picture 23" descr=";)">
          <a:extLst>
            <a:ext uri="{FF2B5EF4-FFF2-40B4-BE49-F238E27FC236}">
              <a16:creationId xmlns:a16="http://schemas.microsoft.com/office/drawing/2014/main" id="{00000000-0008-0000-0100-00008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78" name="Picture 23" descr=";)">
          <a:extLst>
            <a:ext uri="{FF2B5EF4-FFF2-40B4-BE49-F238E27FC236}">
              <a16:creationId xmlns:a16="http://schemas.microsoft.com/office/drawing/2014/main" id="{00000000-0008-0000-0100-00008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79" name="Picture 23" descr=";)">
          <a:extLst>
            <a:ext uri="{FF2B5EF4-FFF2-40B4-BE49-F238E27FC236}">
              <a16:creationId xmlns:a16="http://schemas.microsoft.com/office/drawing/2014/main" id="{00000000-0008-0000-0100-00008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80" name="Picture 23" descr=";)">
          <a:extLst>
            <a:ext uri="{FF2B5EF4-FFF2-40B4-BE49-F238E27FC236}">
              <a16:creationId xmlns:a16="http://schemas.microsoft.com/office/drawing/2014/main" id="{00000000-0008-0000-0100-00008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81" name="Picture 23" descr=";)">
          <a:extLst>
            <a:ext uri="{FF2B5EF4-FFF2-40B4-BE49-F238E27FC236}">
              <a16:creationId xmlns:a16="http://schemas.microsoft.com/office/drawing/2014/main" id="{00000000-0008-0000-0100-00008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82" name="Picture 23" descr=";)">
          <a:extLst>
            <a:ext uri="{FF2B5EF4-FFF2-40B4-BE49-F238E27FC236}">
              <a16:creationId xmlns:a16="http://schemas.microsoft.com/office/drawing/2014/main" id="{00000000-0008-0000-0100-00008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83" name="Picture 23" descr=";)">
          <a:extLst>
            <a:ext uri="{FF2B5EF4-FFF2-40B4-BE49-F238E27FC236}">
              <a16:creationId xmlns:a16="http://schemas.microsoft.com/office/drawing/2014/main" id="{00000000-0008-0000-0100-00008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84" name="Picture 23" descr=";)">
          <a:extLst>
            <a:ext uri="{FF2B5EF4-FFF2-40B4-BE49-F238E27FC236}">
              <a16:creationId xmlns:a16="http://schemas.microsoft.com/office/drawing/2014/main" id="{00000000-0008-0000-0100-00008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85" name="Picture 23" descr=";)">
          <a:extLst>
            <a:ext uri="{FF2B5EF4-FFF2-40B4-BE49-F238E27FC236}">
              <a16:creationId xmlns:a16="http://schemas.microsoft.com/office/drawing/2014/main" id="{00000000-0008-0000-0100-00008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86" name="Picture 23" descr=";)">
          <a:extLst>
            <a:ext uri="{FF2B5EF4-FFF2-40B4-BE49-F238E27FC236}">
              <a16:creationId xmlns:a16="http://schemas.microsoft.com/office/drawing/2014/main" id="{00000000-0008-0000-0100-00008A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87" name="Picture 23" descr=";)">
          <a:extLst>
            <a:ext uri="{FF2B5EF4-FFF2-40B4-BE49-F238E27FC236}">
              <a16:creationId xmlns:a16="http://schemas.microsoft.com/office/drawing/2014/main" id="{00000000-0008-0000-0100-00008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88" name="Picture 23" descr=";)">
          <a:extLst>
            <a:ext uri="{FF2B5EF4-FFF2-40B4-BE49-F238E27FC236}">
              <a16:creationId xmlns:a16="http://schemas.microsoft.com/office/drawing/2014/main" id="{00000000-0008-0000-0100-00008C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89" name="Picture 23" descr=";)">
          <a:extLst>
            <a:ext uri="{FF2B5EF4-FFF2-40B4-BE49-F238E27FC236}">
              <a16:creationId xmlns:a16="http://schemas.microsoft.com/office/drawing/2014/main" id="{00000000-0008-0000-0100-00008D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90" name="Picture 23" descr=";)">
          <a:extLst>
            <a:ext uri="{FF2B5EF4-FFF2-40B4-BE49-F238E27FC236}">
              <a16:creationId xmlns:a16="http://schemas.microsoft.com/office/drawing/2014/main" id="{00000000-0008-0000-0100-00008E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91" name="Picture 23" descr=";)">
          <a:extLst>
            <a:ext uri="{FF2B5EF4-FFF2-40B4-BE49-F238E27FC236}">
              <a16:creationId xmlns:a16="http://schemas.microsoft.com/office/drawing/2014/main" id="{00000000-0008-0000-0100-00008F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92" name="Picture 23" descr=";)">
          <a:extLst>
            <a:ext uri="{FF2B5EF4-FFF2-40B4-BE49-F238E27FC236}">
              <a16:creationId xmlns:a16="http://schemas.microsoft.com/office/drawing/2014/main" id="{00000000-0008-0000-0100-000090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93" name="Picture 23" descr=";)">
          <a:extLst>
            <a:ext uri="{FF2B5EF4-FFF2-40B4-BE49-F238E27FC236}">
              <a16:creationId xmlns:a16="http://schemas.microsoft.com/office/drawing/2014/main" id="{00000000-0008-0000-0100-00009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94" name="Picture 23" descr=";)">
          <a:extLst>
            <a:ext uri="{FF2B5EF4-FFF2-40B4-BE49-F238E27FC236}">
              <a16:creationId xmlns:a16="http://schemas.microsoft.com/office/drawing/2014/main" id="{00000000-0008-0000-0100-00009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95" name="Picture 23" descr=";)">
          <a:extLst>
            <a:ext uri="{FF2B5EF4-FFF2-40B4-BE49-F238E27FC236}">
              <a16:creationId xmlns:a16="http://schemas.microsoft.com/office/drawing/2014/main" id="{00000000-0008-0000-0100-00009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96" name="Picture 23" descr=";)">
          <a:extLst>
            <a:ext uri="{FF2B5EF4-FFF2-40B4-BE49-F238E27FC236}">
              <a16:creationId xmlns:a16="http://schemas.microsoft.com/office/drawing/2014/main" id="{00000000-0008-0000-0100-00009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97" name="Picture 23" descr=";)">
          <a:extLst>
            <a:ext uri="{FF2B5EF4-FFF2-40B4-BE49-F238E27FC236}">
              <a16:creationId xmlns:a16="http://schemas.microsoft.com/office/drawing/2014/main" id="{00000000-0008-0000-0100-00009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98" name="Picture 23" descr=";)">
          <a:extLst>
            <a:ext uri="{FF2B5EF4-FFF2-40B4-BE49-F238E27FC236}">
              <a16:creationId xmlns:a16="http://schemas.microsoft.com/office/drawing/2014/main" id="{00000000-0008-0000-0100-00009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799" name="Picture 23" descr=";)">
          <a:extLst>
            <a:ext uri="{FF2B5EF4-FFF2-40B4-BE49-F238E27FC236}">
              <a16:creationId xmlns:a16="http://schemas.microsoft.com/office/drawing/2014/main" id="{00000000-0008-0000-0100-00009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00" name="Picture 23" descr=";)">
          <a:extLst>
            <a:ext uri="{FF2B5EF4-FFF2-40B4-BE49-F238E27FC236}">
              <a16:creationId xmlns:a16="http://schemas.microsoft.com/office/drawing/2014/main" id="{00000000-0008-0000-0100-00009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01" name="Picture 23" descr=";)">
          <a:extLst>
            <a:ext uri="{FF2B5EF4-FFF2-40B4-BE49-F238E27FC236}">
              <a16:creationId xmlns:a16="http://schemas.microsoft.com/office/drawing/2014/main" id="{00000000-0008-0000-0100-00009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02" name="Picture 23" descr=";)">
          <a:extLst>
            <a:ext uri="{FF2B5EF4-FFF2-40B4-BE49-F238E27FC236}">
              <a16:creationId xmlns:a16="http://schemas.microsoft.com/office/drawing/2014/main" id="{00000000-0008-0000-0100-00009A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03" name="Picture 23" descr=";)">
          <a:extLst>
            <a:ext uri="{FF2B5EF4-FFF2-40B4-BE49-F238E27FC236}">
              <a16:creationId xmlns:a16="http://schemas.microsoft.com/office/drawing/2014/main" id="{00000000-0008-0000-0100-00009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04" name="Picture 23" descr=";)">
          <a:extLst>
            <a:ext uri="{FF2B5EF4-FFF2-40B4-BE49-F238E27FC236}">
              <a16:creationId xmlns:a16="http://schemas.microsoft.com/office/drawing/2014/main" id="{00000000-0008-0000-0100-00009C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05" name="Picture 23" descr=";)">
          <a:extLst>
            <a:ext uri="{FF2B5EF4-FFF2-40B4-BE49-F238E27FC236}">
              <a16:creationId xmlns:a16="http://schemas.microsoft.com/office/drawing/2014/main" id="{00000000-0008-0000-0100-00009D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06" name="Picture 23" descr=";)">
          <a:extLst>
            <a:ext uri="{FF2B5EF4-FFF2-40B4-BE49-F238E27FC236}">
              <a16:creationId xmlns:a16="http://schemas.microsoft.com/office/drawing/2014/main" id="{00000000-0008-0000-0100-00009E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07" name="Picture 23" descr=";)">
          <a:extLst>
            <a:ext uri="{FF2B5EF4-FFF2-40B4-BE49-F238E27FC236}">
              <a16:creationId xmlns:a16="http://schemas.microsoft.com/office/drawing/2014/main" id="{00000000-0008-0000-0100-00009F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08" name="Picture 23" descr=";)">
          <a:extLst>
            <a:ext uri="{FF2B5EF4-FFF2-40B4-BE49-F238E27FC236}">
              <a16:creationId xmlns:a16="http://schemas.microsoft.com/office/drawing/2014/main" id="{00000000-0008-0000-0100-0000A0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09" name="Picture 23" descr=";)">
          <a:extLst>
            <a:ext uri="{FF2B5EF4-FFF2-40B4-BE49-F238E27FC236}">
              <a16:creationId xmlns:a16="http://schemas.microsoft.com/office/drawing/2014/main" id="{00000000-0008-0000-0100-0000A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10" name="Picture 23" descr=";)">
          <a:extLst>
            <a:ext uri="{FF2B5EF4-FFF2-40B4-BE49-F238E27FC236}">
              <a16:creationId xmlns:a16="http://schemas.microsoft.com/office/drawing/2014/main" id="{00000000-0008-0000-0100-0000A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11" name="Picture 23" descr=";)">
          <a:extLst>
            <a:ext uri="{FF2B5EF4-FFF2-40B4-BE49-F238E27FC236}">
              <a16:creationId xmlns:a16="http://schemas.microsoft.com/office/drawing/2014/main" id="{00000000-0008-0000-0100-0000A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12" name="Picture 23" descr=";)">
          <a:extLst>
            <a:ext uri="{FF2B5EF4-FFF2-40B4-BE49-F238E27FC236}">
              <a16:creationId xmlns:a16="http://schemas.microsoft.com/office/drawing/2014/main" id="{00000000-0008-0000-0100-0000A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13" name="Picture 23" descr=";)">
          <a:extLst>
            <a:ext uri="{FF2B5EF4-FFF2-40B4-BE49-F238E27FC236}">
              <a16:creationId xmlns:a16="http://schemas.microsoft.com/office/drawing/2014/main" id="{00000000-0008-0000-0100-0000A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14" name="Picture 23" descr=";)">
          <a:extLst>
            <a:ext uri="{FF2B5EF4-FFF2-40B4-BE49-F238E27FC236}">
              <a16:creationId xmlns:a16="http://schemas.microsoft.com/office/drawing/2014/main" id="{00000000-0008-0000-0100-0000A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15" name="Picture 23" descr=";)">
          <a:extLst>
            <a:ext uri="{FF2B5EF4-FFF2-40B4-BE49-F238E27FC236}">
              <a16:creationId xmlns:a16="http://schemas.microsoft.com/office/drawing/2014/main" id="{00000000-0008-0000-0100-0000A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16" name="Picture 23" descr=";)">
          <a:extLst>
            <a:ext uri="{FF2B5EF4-FFF2-40B4-BE49-F238E27FC236}">
              <a16:creationId xmlns:a16="http://schemas.microsoft.com/office/drawing/2014/main" id="{00000000-0008-0000-0100-0000A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17" name="Picture 23" descr=";)">
          <a:extLst>
            <a:ext uri="{FF2B5EF4-FFF2-40B4-BE49-F238E27FC236}">
              <a16:creationId xmlns:a16="http://schemas.microsoft.com/office/drawing/2014/main" id="{00000000-0008-0000-0100-0000A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18" name="Picture 23" descr=";)">
          <a:extLst>
            <a:ext uri="{FF2B5EF4-FFF2-40B4-BE49-F238E27FC236}">
              <a16:creationId xmlns:a16="http://schemas.microsoft.com/office/drawing/2014/main" id="{00000000-0008-0000-0100-0000AA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19" name="Picture 23" descr=";)">
          <a:extLst>
            <a:ext uri="{FF2B5EF4-FFF2-40B4-BE49-F238E27FC236}">
              <a16:creationId xmlns:a16="http://schemas.microsoft.com/office/drawing/2014/main" id="{00000000-0008-0000-0100-0000A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20" name="Picture 23" descr=";)">
          <a:extLst>
            <a:ext uri="{FF2B5EF4-FFF2-40B4-BE49-F238E27FC236}">
              <a16:creationId xmlns:a16="http://schemas.microsoft.com/office/drawing/2014/main" id="{00000000-0008-0000-0100-0000AC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21" name="Picture 23" descr=";)">
          <a:extLst>
            <a:ext uri="{FF2B5EF4-FFF2-40B4-BE49-F238E27FC236}">
              <a16:creationId xmlns:a16="http://schemas.microsoft.com/office/drawing/2014/main" id="{00000000-0008-0000-0100-0000AD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22" name="Picture 23" descr=";)">
          <a:extLst>
            <a:ext uri="{FF2B5EF4-FFF2-40B4-BE49-F238E27FC236}">
              <a16:creationId xmlns:a16="http://schemas.microsoft.com/office/drawing/2014/main" id="{00000000-0008-0000-0100-0000AE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68</xdr:row>
      <xdr:rowOff>0</xdr:rowOff>
    </xdr:from>
    <xdr:to>
      <xdr:col>2</xdr:col>
      <xdr:colOff>876300</xdr:colOff>
      <xdr:row>68</xdr:row>
      <xdr:rowOff>123825</xdr:rowOff>
    </xdr:to>
    <xdr:pic>
      <xdr:nvPicPr>
        <xdr:cNvPr id="27823" name="Picture 23" descr=";)">
          <a:extLst>
            <a:ext uri="{FF2B5EF4-FFF2-40B4-BE49-F238E27FC236}">
              <a16:creationId xmlns:a16="http://schemas.microsoft.com/office/drawing/2014/main" id="{00000000-0008-0000-0100-0000AF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246697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24" name="Picture 23" descr=";)">
          <a:extLst>
            <a:ext uri="{FF2B5EF4-FFF2-40B4-BE49-F238E27FC236}">
              <a16:creationId xmlns:a16="http://schemas.microsoft.com/office/drawing/2014/main" id="{00000000-0008-0000-0100-0000B0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25" name="Picture 23" descr=";)">
          <a:extLst>
            <a:ext uri="{FF2B5EF4-FFF2-40B4-BE49-F238E27FC236}">
              <a16:creationId xmlns:a16="http://schemas.microsoft.com/office/drawing/2014/main" id="{00000000-0008-0000-0100-0000B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26" name="Picture 23" descr=";)">
          <a:extLst>
            <a:ext uri="{FF2B5EF4-FFF2-40B4-BE49-F238E27FC236}">
              <a16:creationId xmlns:a16="http://schemas.microsoft.com/office/drawing/2014/main" id="{00000000-0008-0000-0100-0000B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27" name="Picture 23" descr=";)">
          <a:extLst>
            <a:ext uri="{FF2B5EF4-FFF2-40B4-BE49-F238E27FC236}">
              <a16:creationId xmlns:a16="http://schemas.microsoft.com/office/drawing/2014/main" id="{00000000-0008-0000-0100-0000B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28" name="Picture 23" descr=";)">
          <a:extLst>
            <a:ext uri="{FF2B5EF4-FFF2-40B4-BE49-F238E27FC236}">
              <a16:creationId xmlns:a16="http://schemas.microsoft.com/office/drawing/2014/main" id="{00000000-0008-0000-0100-0000B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29" name="Picture 23" descr=";)">
          <a:extLst>
            <a:ext uri="{FF2B5EF4-FFF2-40B4-BE49-F238E27FC236}">
              <a16:creationId xmlns:a16="http://schemas.microsoft.com/office/drawing/2014/main" id="{00000000-0008-0000-0100-0000B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30" name="Picture 23" descr=";)">
          <a:extLst>
            <a:ext uri="{FF2B5EF4-FFF2-40B4-BE49-F238E27FC236}">
              <a16:creationId xmlns:a16="http://schemas.microsoft.com/office/drawing/2014/main" id="{00000000-0008-0000-0100-0000B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31" name="Picture 23" descr=";)">
          <a:extLst>
            <a:ext uri="{FF2B5EF4-FFF2-40B4-BE49-F238E27FC236}">
              <a16:creationId xmlns:a16="http://schemas.microsoft.com/office/drawing/2014/main" id="{00000000-0008-0000-0100-0000B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32" name="Picture 23" descr=";)">
          <a:extLst>
            <a:ext uri="{FF2B5EF4-FFF2-40B4-BE49-F238E27FC236}">
              <a16:creationId xmlns:a16="http://schemas.microsoft.com/office/drawing/2014/main" id="{00000000-0008-0000-0100-0000B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33" name="Picture 23" descr=";)">
          <a:extLst>
            <a:ext uri="{FF2B5EF4-FFF2-40B4-BE49-F238E27FC236}">
              <a16:creationId xmlns:a16="http://schemas.microsoft.com/office/drawing/2014/main" id="{00000000-0008-0000-0100-0000B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34" name="Picture 23" descr=";)">
          <a:extLst>
            <a:ext uri="{FF2B5EF4-FFF2-40B4-BE49-F238E27FC236}">
              <a16:creationId xmlns:a16="http://schemas.microsoft.com/office/drawing/2014/main" id="{00000000-0008-0000-0100-0000BA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35" name="Picture 23" descr=";)">
          <a:extLst>
            <a:ext uri="{FF2B5EF4-FFF2-40B4-BE49-F238E27FC236}">
              <a16:creationId xmlns:a16="http://schemas.microsoft.com/office/drawing/2014/main" id="{00000000-0008-0000-0100-0000B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36" name="Picture 23" descr=";)">
          <a:extLst>
            <a:ext uri="{FF2B5EF4-FFF2-40B4-BE49-F238E27FC236}">
              <a16:creationId xmlns:a16="http://schemas.microsoft.com/office/drawing/2014/main" id="{00000000-0008-0000-0100-0000BC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37" name="Picture 23" descr=";)">
          <a:extLst>
            <a:ext uri="{FF2B5EF4-FFF2-40B4-BE49-F238E27FC236}">
              <a16:creationId xmlns:a16="http://schemas.microsoft.com/office/drawing/2014/main" id="{00000000-0008-0000-0100-0000BD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38" name="Picture 23" descr=";)">
          <a:extLst>
            <a:ext uri="{FF2B5EF4-FFF2-40B4-BE49-F238E27FC236}">
              <a16:creationId xmlns:a16="http://schemas.microsoft.com/office/drawing/2014/main" id="{00000000-0008-0000-0100-0000BE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39" name="Picture 23" descr=";)">
          <a:extLst>
            <a:ext uri="{FF2B5EF4-FFF2-40B4-BE49-F238E27FC236}">
              <a16:creationId xmlns:a16="http://schemas.microsoft.com/office/drawing/2014/main" id="{00000000-0008-0000-0100-0000BF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40" name="Picture 23" descr=";)">
          <a:extLst>
            <a:ext uri="{FF2B5EF4-FFF2-40B4-BE49-F238E27FC236}">
              <a16:creationId xmlns:a16="http://schemas.microsoft.com/office/drawing/2014/main" id="{00000000-0008-0000-0100-0000C0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41" name="Picture 23" descr=";)">
          <a:extLst>
            <a:ext uri="{FF2B5EF4-FFF2-40B4-BE49-F238E27FC236}">
              <a16:creationId xmlns:a16="http://schemas.microsoft.com/office/drawing/2014/main" id="{00000000-0008-0000-0100-0000C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42" name="Picture 23" descr=";)">
          <a:extLst>
            <a:ext uri="{FF2B5EF4-FFF2-40B4-BE49-F238E27FC236}">
              <a16:creationId xmlns:a16="http://schemas.microsoft.com/office/drawing/2014/main" id="{00000000-0008-0000-0100-0000C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43" name="Picture 23" descr=";)">
          <a:extLst>
            <a:ext uri="{FF2B5EF4-FFF2-40B4-BE49-F238E27FC236}">
              <a16:creationId xmlns:a16="http://schemas.microsoft.com/office/drawing/2014/main" id="{00000000-0008-0000-0100-0000C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44" name="Picture 23" descr=";)">
          <a:extLst>
            <a:ext uri="{FF2B5EF4-FFF2-40B4-BE49-F238E27FC236}">
              <a16:creationId xmlns:a16="http://schemas.microsoft.com/office/drawing/2014/main" id="{00000000-0008-0000-0100-0000C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45" name="Picture 23" descr=";)">
          <a:extLst>
            <a:ext uri="{FF2B5EF4-FFF2-40B4-BE49-F238E27FC236}">
              <a16:creationId xmlns:a16="http://schemas.microsoft.com/office/drawing/2014/main" id="{00000000-0008-0000-0100-0000C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46" name="Picture 23" descr=";)">
          <a:extLst>
            <a:ext uri="{FF2B5EF4-FFF2-40B4-BE49-F238E27FC236}">
              <a16:creationId xmlns:a16="http://schemas.microsoft.com/office/drawing/2014/main" id="{00000000-0008-0000-0100-0000C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47" name="Picture 23" descr=";)">
          <a:extLst>
            <a:ext uri="{FF2B5EF4-FFF2-40B4-BE49-F238E27FC236}">
              <a16:creationId xmlns:a16="http://schemas.microsoft.com/office/drawing/2014/main" id="{00000000-0008-0000-0100-0000C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48" name="Picture 23" descr=";)">
          <a:extLst>
            <a:ext uri="{FF2B5EF4-FFF2-40B4-BE49-F238E27FC236}">
              <a16:creationId xmlns:a16="http://schemas.microsoft.com/office/drawing/2014/main" id="{00000000-0008-0000-0100-0000C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49" name="Picture 23" descr=";)">
          <a:extLst>
            <a:ext uri="{FF2B5EF4-FFF2-40B4-BE49-F238E27FC236}">
              <a16:creationId xmlns:a16="http://schemas.microsoft.com/office/drawing/2014/main" id="{00000000-0008-0000-0100-0000C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50" name="Picture 23" descr=";)">
          <a:extLst>
            <a:ext uri="{FF2B5EF4-FFF2-40B4-BE49-F238E27FC236}">
              <a16:creationId xmlns:a16="http://schemas.microsoft.com/office/drawing/2014/main" id="{00000000-0008-0000-0100-0000CA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51" name="Picture 23" descr=";)">
          <a:extLst>
            <a:ext uri="{FF2B5EF4-FFF2-40B4-BE49-F238E27FC236}">
              <a16:creationId xmlns:a16="http://schemas.microsoft.com/office/drawing/2014/main" id="{00000000-0008-0000-0100-0000C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52" name="Picture 23" descr=";)">
          <a:extLst>
            <a:ext uri="{FF2B5EF4-FFF2-40B4-BE49-F238E27FC236}">
              <a16:creationId xmlns:a16="http://schemas.microsoft.com/office/drawing/2014/main" id="{00000000-0008-0000-0100-0000CC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53" name="Picture 23" descr=";)">
          <a:extLst>
            <a:ext uri="{FF2B5EF4-FFF2-40B4-BE49-F238E27FC236}">
              <a16:creationId xmlns:a16="http://schemas.microsoft.com/office/drawing/2014/main" id="{00000000-0008-0000-0100-0000CD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54" name="Picture 23" descr=";)">
          <a:extLst>
            <a:ext uri="{FF2B5EF4-FFF2-40B4-BE49-F238E27FC236}">
              <a16:creationId xmlns:a16="http://schemas.microsoft.com/office/drawing/2014/main" id="{00000000-0008-0000-0100-0000CE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55" name="Picture 23" descr=";)">
          <a:extLst>
            <a:ext uri="{FF2B5EF4-FFF2-40B4-BE49-F238E27FC236}">
              <a16:creationId xmlns:a16="http://schemas.microsoft.com/office/drawing/2014/main" id="{00000000-0008-0000-0100-0000CF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56" name="Picture 23" descr=";)">
          <a:extLst>
            <a:ext uri="{FF2B5EF4-FFF2-40B4-BE49-F238E27FC236}">
              <a16:creationId xmlns:a16="http://schemas.microsoft.com/office/drawing/2014/main" id="{00000000-0008-0000-0100-0000D0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57" name="Picture 23" descr=";)">
          <a:extLst>
            <a:ext uri="{FF2B5EF4-FFF2-40B4-BE49-F238E27FC236}">
              <a16:creationId xmlns:a16="http://schemas.microsoft.com/office/drawing/2014/main" id="{00000000-0008-0000-0100-0000D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58" name="Picture 23" descr=";)">
          <a:extLst>
            <a:ext uri="{FF2B5EF4-FFF2-40B4-BE49-F238E27FC236}">
              <a16:creationId xmlns:a16="http://schemas.microsoft.com/office/drawing/2014/main" id="{00000000-0008-0000-0100-0000D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59" name="Picture 23" descr=";)">
          <a:extLst>
            <a:ext uri="{FF2B5EF4-FFF2-40B4-BE49-F238E27FC236}">
              <a16:creationId xmlns:a16="http://schemas.microsoft.com/office/drawing/2014/main" id="{00000000-0008-0000-0100-0000D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60" name="Picture 23" descr=";)">
          <a:extLst>
            <a:ext uri="{FF2B5EF4-FFF2-40B4-BE49-F238E27FC236}">
              <a16:creationId xmlns:a16="http://schemas.microsoft.com/office/drawing/2014/main" id="{00000000-0008-0000-0100-0000D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61" name="Picture 23" descr=";)">
          <a:extLst>
            <a:ext uri="{FF2B5EF4-FFF2-40B4-BE49-F238E27FC236}">
              <a16:creationId xmlns:a16="http://schemas.microsoft.com/office/drawing/2014/main" id="{00000000-0008-0000-0100-0000D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62" name="Picture 23" descr=";)">
          <a:extLst>
            <a:ext uri="{FF2B5EF4-FFF2-40B4-BE49-F238E27FC236}">
              <a16:creationId xmlns:a16="http://schemas.microsoft.com/office/drawing/2014/main" id="{00000000-0008-0000-0100-0000D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63" name="Picture 23" descr=";)">
          <a:extLst>
            <a:ext uri="{FF2B5EF4-FFF2-40B4-BE49-F238E27FC236}">
              <a16:creationId xmlns:a16="http://schemas.microsoft.com/office/drawing/2014/main" id="{00000000-0008-0000-0100-0000D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64" name="Picture 23" descr=";)">
          <a:extLst>
            <a:ext uri="{FF2B5EF4-FFF2-40B4-BE49-F238E27FC236}">
              <a16:creationId xmlns:a16="http://schemas.microsoft.com/office/drawing/2014/main" id="{00000000-0008-0000-0100-0000D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65" name="Picture 23" descr=";)">
          <a:extLst>
            <a:ext uri="{FF2B5EF4-FFF2-40B4-BE49-F238E27FC236}">
              <a16:creationId xmlns:a16="http://schemas.microsoft.com/office/drawing/2014/main" id="{00000000-0008-0000-0100-0000D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66" name="Picture 23" descr=";)">
          <a:extLst>
            <a:ext uri="{FF2B5EF4-FFF2-40B4-BE49-F238E27FC236}">
              <a16:creationId xmlns:a16="http://schemas.microsoft.com/office/drawing/2014/main" id="{00000000-0008-0000-0100-0000DA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67" name="Picture 23" descr=";)">
          <a:extLst>
            <a:ext uri="{FF2B5EF4-FFF2-40B4-BE49-F238E27FC236}">
              <a16:creationId xmlns:a16="http://schemas.microsoft.com/office/drawing/2014/main" id="{00000000-0008-0000-0100-0000D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68" name="Picture 23" descr=";)">
          <a:extLst>
            <a:ext uri="{FF2B5EF4-FFF2-40B4-BE49-F238E27FC236}">
              <a16:creationId xmlns:a16="http://schemas.microsoft.com/office/drawing/2014/main" id="{00000000-0008-0000-0100-0000DC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69" name="Picture 23" descr=";)">
          <a:extLst>
            <a:ext uri="{FF2B5EF4-FFF2-40B4-BE49-F238E27FC236}">
              <a16:creationId xmlns:a16="http://schemas.microsoft.com/office/drawing/2014/main" id="{00000000-0008-0000-0100-0000DD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70" name="Picture 23" descr=";)">
          <a:extLst>
            <a:ext uri="{FF2B5EF4-FFF2-40B4-BE49-F238E27FC236}">
              <a16:creationId xmlns:a16="http://schemas.microsoft.com/office/drawing/2014/main" id="{00000000-0008-0000-0100-0000DE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71" name="Picture 23" descr=";)">
          <a:extLst>
            <a:ext uri="{FF2B5EF4-FFF2-40B4-BE49-F238E27FC236}">
              <a16:creationId xmlns:a16="http://schemas.microsoft.com/office/drawing/2014/main" id="{00000000-0008-0000-0100-0000DF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72" name="Picture 23" descr=";)">
          <a:extLst>
            <a:ext uri="{FF2B5EF4-FFF2-40B4-BE49-F238E27FC236}">
              <a16:creationId xmlns:a16="http://schemas.microsoft.com/office/drawing/2014/main" id="{00000000-0008-0000-0100-0000E0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73" name="Picture 23" descr=";)">
          <a:extLst>
            <a:ext uri="{FF2B5EF4-FFF2-40B4-BE49-F238E27FC236}">
              <a16:creationId xmlns:a16="http://schemas.microsoft.com/office/drawing/2014/main" id="{00000000-0008-0000-0100-0000E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74" name="Picture 23" descr=";)">
          <a:extLst>
            <a:ext uri="{FF2B5EF4-FFF2-40B4-BE49-F238E27FC236}">
              <a16:creationId xmlns:a16="http://schemas.microsoft.com/office/drawing/2014/main" id="{00000000-0008-0000-0100-0000E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75" name="Picture 23" descr=";)">
          <a:extLst>
            <a:ext uri="{FF2B5EF4-FFF2-40B4-BE49-F238E27FC236}">
              <a16:creationId xmlns:a16="http://schemas.microsoft.com/office/drawing/2014/main" id="{00000000-0008-0000-0100-0000E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76" name="Picture 23" descr=";)">
          <a:extLst>
            <a:ext uri="{FF2B5EF4-FFF2-40B4-BE49-F238E27FC236}">
              <a16:creationId xmlns:a16="http://schemas.microsoft.com/office/drawing/2014/main" id="{00000000-0008-0000-0100-0000E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77" name="Picture 23" descr=";)">
          <a:extLst>
            <a:ext uri="{FF2B5EF4-FFF2-40B4-BE49-F238E27FC236}">
              <a16:creationId xmlns:a16="http://schemas.microsoft.com/office/drawing/2014/main" id="{00000000-0008-0000-0100-0000E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78" name="Picture 23" descr=";)">
          <a:extLst>
            <a:ext uri="{FF2B5EF4-FFF2-40B4-BE49-F238E27FC236}">
              <a16:creationId xmlns:a16="http://schemas.microsoft.com/office/drawing/2014/main" id="{00000000-0008-0000-0100-0000E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79" name="Picture 23" descr=";)">
          <a:extLst>
            <a:ext uri="{FF2B5EF4-FFF2-40B4-BE49-F238E27FC236}">
              <a16:creationId xmlns:a16="http://schemas.microsoft.com/office/drawing/2014/main" id="{00000000-0008-0000-0100-0000E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80" name="Picture 23" descr=";)">
          <a:extLst>
            <a:ext uri="{FF2B5EF4-FFF2-40B4-BE49-F238E27FC236}">
              <a16:creationId xmlns:a16="http://schemas.microsoft.com/office/drawing/2014/main" id="{00000000-0008-0000-0100-0000E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81" name="Picture 23" descr=";)">
          <a:extLst>
            <a:ext uri="{FF2B5EF4-FFF2-40B4-BE49-F238E27FC236}">
              <a16:creationId xmlns:a16="http://schemas.microsoft.com/office/drawing/2014/main" id="{00000000-0008-0000-0100-0000E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82" name="Picture 23" descr=";)">
          <a:extLst>
            <a:ext uri="{FF2B5EF4-FFF2-40B4-BE49-F238E27FC236}">
              <a16:creationId xmlns:a16="http://schemas.microsoft.com/office/drawing/2014/main" id="{00000000-0008-0000-0100-0000EA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83" name="Picture 23" descr=";)">
          <a:extLst>
            <a:ext uri="{FF2B5EF4-FFF2-40B4-BE49-F238E27FC236}">
              <a16:creationId xmlns:a16="http://schemas.microsoft.com/office/drawing/2014/main" id="{00000000-0008-0000-0100-0000E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84" name="Picture 23" descr=";)">
          <a:extLst>
            <a:ext uri="{FF2B5EF4-FFF2-40B4-BE49-F238E27FC236}">
              <a16:creationId xmlns:a16="http://schemas.microsoft.com/office/drawing/2014/main" id="{00000000-0008-0000-0100-0000EC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85" name="Picture 23" descr=";)">
          <a:extLst>
            <a:ext uri="{FF2B5EF4-FFF2-40B4-BE49-F238E27FC236}">
              <a16:creationId xmlns:a16="http://schemas.microsoft.com/office/drawing/2014/main" id="{00000000-0008-0000-0100-0000ED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86" name="Picture 23" descr=";)">
          <a:extLst>
            <a:ext uri="{FF2B5EF4-FFF2-40B4-BE49-F238E27FC236}">
              <a16:creationId xmlns:a16="http://schemas.microsoft.com/office/drawing/2014/main" id="{00000000-0008-0000-0100-0000EE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87" name="Picture 23" descr=";)">
          <a:extLst>
            <a:ext uri="{FF2B5EF4-FFF2-40B4-BE49-F238E27FC236}">
              <a16:creationId xmlns:a16="http://schemas.microsoft.com/office/drawing/2014/main" id="{00000000-0008-0000-0100-0000EF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88" name="Picture 23" descr=";)">
          <a:extLst>
            <a:ext uri="{FF2B5EF4-FFF2-40B4-BE49-F238E27FC236}">
              <a16:creationId xmlns:a16="http://schemas.microsoft.com/office/drawing/2014/main" id="{00000000-0008-0000-0100-0000F0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89" name="Picture 23" descr=";)">
          <a:extLst>
            <a:ext uri="{FF2B5EF4-FFF2-40B4-BE49-F238E27FC236}">
              <a16:creationId xmlns:a16="http://schemas.microsoft.com/office/drawing/2014/main" id="{00000000-0008-0000-0100-0000F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90" name="Picture 23" descr=";)">
          <a:extLst>
            <a:ext uri="{FF2B5EF4-FFF2-40B4-BE49-F238E27FC236}">
              <a16:creationId xmlns:a16="http://schemas.microsoft.com/office/drawing/2014/main" id="{00000000-0008-0000-0100-0000F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91" name="Picture 23" descr=";)">
          <a:extLst>
            <a:ext uri="{FF2B5EF4-FFF2-40B4-BE49-F238E27FC236}">
              <a16:creationId xmlns:a16="http://schemas.microsoft.com/office/drawing/2014/main" id="{00000000-0008-0000-0100-0000F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92" name="Picture 23" descr=";)">
          <a:extLst>
            <a:ext uri="{FF2B5EF4-FFF2-40B4-BE49-F238E27FC236}">
              <a16:creationId xmlns:a16="http://schemas.microsoft.com/office/drawing/2014/main" id="{00000000-0008-0000-0100-0000F4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93" name="Picture 23" descr=";)">
          <a:extLst>
            <a:ext uri="{FF2B5EF4-FFF2-40B4-BE49-F238E27FC236}">
              <a16:creationId xmlns:a16="http://schemas.microsoft.com/office/drawing/2014/main" id="{00000000-0008-0000-0100-0000F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94" name="Picture 23" descr=";)">
          <a:extLst>
            <a:ext uri="{FF2B5EF4-FFF2-40B4-BE49-F238E27FC236}">
              <a16:creationId xmlns:a16="http://schemas.microsoft.com/office/drawing/2014/main" id="{00000000-0008-0000-0100-0000F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95" name="Picture 23" descr=";)">
          <a:extLst>
            <a:ext uri="{FF2B5EF4-FFF2-40B4-BE49-F238E27FC236}">
              <a16:creationId xmlns:a16="http://schemas.microsoft.com/office/drawing/2014/main" id="{00000000-0008-0000-0100-0000F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96" name="Picture 23" descr=";)">
          <a:extLst>
            <a:ext uri="{FF2B5EF4-FFF2-40B4-BE49-F238E27FC236}">
              <a16:creationId xmlns:a16="http://schemas.microsoft.com/office/drawing/2014/main" id="{00000000-0008-0000-0100-0000F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104775</xdr:colOff>
      <xdr:row>68</xdr:row>
      <xdr:rowOff>123825</xdr:rowOff>
    </xdr:to>
    <xdr:pic>
      <xdr:nvPicPr>
        <xdr:cNvPr id="27897" name="Picture 23" descr=";)">
          <a:extLst>
            <a:ext uri="{FF2B5EF4-FFF2-40B4-BE49-F238E27FC236}">
              <a16:creationId xmlns:a16="http://schemas.microsoft.com/office/drawing/2014/main" id="{00000000-0008-0000-0100-0000F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6697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51" name="Picture 23" descr=";)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52" name="Picture 23" descr=";)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53" name="Picture 23" descr=";)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54" name="Picture 23" descr=";)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55" name="Picture 23" descr=";)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56" name="Picture 23" descr=";)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57" name="Picture 23" descr=";)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58" name="Picture 23" descr=";)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59" name="Picture 23" descr=";)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60" name="Picture 23" descr=";)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61" name="Picture 23" descr=";)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62" name="Picture 23" descr=";)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63" name="Picture 23" descr=";)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64" name="Picture 23" descr=";)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65" name="Picture 23" descr=";)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66" name="Picture 23" descr=";)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67" name="Picture 23" descr=";)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68" name="Picture 23" descr=";)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69" name="Picture 23" descr=";)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70" name="Picture 23" descr=";)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71" name="Picture 23" descr=";)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72" name="Picture 23" descr=";)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73" name="Picture 23" descr=";)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74" name="Picture 23" descr=";)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75" name="Picture 23" descr=";)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76" name="Picture 23" descr=";)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77" name="Picture 23" descr=";)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78" name="Picture 23" descr=";)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79" name="Picture 23" descr=";)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80" name="Picture 23" descr=";)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81" name="Picture 23" descr=";)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82" name="Picture 23" descr=";)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83" name="Picture 23" descr=";)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84" name="Picture 23" descr=";)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85" name="Picture 23" descr=";)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86" name="Picture 23" descr=";)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87" name="Picture 23" descr=";)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88" name="Picture 23" descr=";)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89" name="Picture 23" descr=";)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90" name="Picture 23" descr=";)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91" name="Picture 23" descr=";)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92" name="Picture 23" descr=";)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93" name="Picture 23" descr=";)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94" name="Picture 23" descr=";)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95" name="Picture 23" descr=";)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96" name="Picture 23" descr=";)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97" name="Picture 23" descr=";)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98" name="Picture 23" descr=";)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199" name="Picture 23" descr=";)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00" name="Picture 23" descr=";)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01" name="Picture 23" descr=";)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02" name="Picture 23" descr=";)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03" name="Picture 23" descr=";)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04" name="Picture 23" descr=";)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05" name="Picture 23" descr=";)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06" name="Picture 23" descr=";)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07" name="Picture 23" descr=";)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08" name="Picture 23" descr=";)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09" name="Picture 23" descr=";)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10" name="Picture 23" descr=";)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11" name="Picture 23" descr=";)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12" name="Picture 23" descr=";)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13" name="Picture 23" descr=";)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14" name="Picture 23" descr=";)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15" name="Picture 23" descr=";)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16" name="Picture 23" descr=";)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17" name="Picture 23" descr=";)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18" name="Picture 23" descr=";)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19" name="Picture 23" descr=";)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20" name="Picture 23" descr=";)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21" name="Picture 23" descr=";)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22" name="Picture 23" descr=";)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23" name="Picture 23" descr=";)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24" name="Picture 23" descr=";)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55</xdr:row>
      <xdr:rowOff>0</xdr:rowOff>
    </xdr:from>
    <xdr:to>
      <xdr:col>2</xdr:col>
      <xdr:colOff>876300</xdr:colOff>
      <xdr:row>56</xdr:row>
      <xdr:rowOff>38100</xdr:rowOff>
    </xdr:to>
    <xdr:pic>
      <xdr:nvPicPr>
        <xdr:cNvPr id="225" name="Picture 23" descr=";)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02679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26" name="Picture 23" descr=";)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27" name="Picture 23" descr=";)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28" name="Picture 23" descr=";)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29" name="Picture 23" descr=";)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30" name="Picture 23" descr=";)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31" name="Picture 23" descr=";)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32" name="Picture 23" descr=";)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33" name="Picture 23" descr=";)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34" name="Picture 23" descr=";)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35" name="Picture 23" descr=";)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36" name="Picture 23" descr=";)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37" name="Picture 23" descr=";)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38" name="Picture 23" descr=";)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39" name="Picture 23" descr=";)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40" name="Picture 23" descr=";)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41" name="Picture 23" descr=";)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42" name="Picture 23" descr=";)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43" name="Picture 23" descr=";)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44" name="Picture 23" descr=";)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45" name="Picture 23" descr=";)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46" name="Picture 23" descr=";)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47" name="Picture 23" descr=";)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48" name="Picture 23" descr=";)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49" name="Picture 23" descr=";)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50" name="Picture 23" descr=";)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51" name="Picture 23" descr=";)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52" name="Picture 23" descr=";)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53" name="Picture 23" descr=";)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54" name="Picture 23" descr=";)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55" name="Picture 23" descr=";)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56" name="Picture 23" descr=";)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57" name="Picture 23" descr=";)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58" name="Picture 23" descr=";)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59" name="Picture 23" descr=";)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60" name="Picture 23" descr=";)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61" name="Picture 23" descr=";)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62" name="Picture 23" descr=";)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63" name="Picture 23" descr=";)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64" name="Picture 23" descr=";)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65" name="Picture 23" descr=";)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66" name="Picture 23" descr=";)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67" name="Picture 23" descr=";)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68" name="Picture 23" descr=";)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69" name="Picture 23" descr=";)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70" name="Picture 23" descr=";)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71" name="Picture 23" descr=";)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72" name="Picture 23" descr=";)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73" name="Picture 23" descr=";)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74" name="Picture 23" descr=";)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75" name="Picture 23" descr=";)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76" name="Picture 23" descr=";)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77" name="Picture 23" descr=";)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78" name="Picture 23" descr=";)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79" name="Picture 23" descr=";)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80" name="Picture 23" descr=";)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81" name="Picture 23" descr=";)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82" name="Picture 23" descr=";)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83" name="Picture 23" descr=";)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84" name="Picture 23" descr=";)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85" name="Picture 23" descr=";)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86" name="Picture 23" descr=";)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87" name="Picture 23" descr=";)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88" name="Picture 23" descr=";)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89" name="Picture 23" descr=";)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90" name="Picture 23" descr=";)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91" name="Picture 23" descr=";)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92" name="Picture 23" descr=";)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93" name="Picture 23" descr=";)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94" name="Picture 23" descr=";)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95" name="Picture 23" descr=";)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96" name="Picture 23" descr=";)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97" name="Picture 23" descr=";)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98" name="Picture 23" descr=";)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104775</xdr:colOff>
      <xdr:row>56</xdr:row>
      <xdr:rowOff>38100</xdr:rowOff>
    </xdr:to>
    <xdr:pic>
      <xdr:nvPicPr>
        <xdr:cNvPr id="299" name="Picture 23" descr=";)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2679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00" name="Picture 23" descr=";)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01" name="Picture 23" descr=";)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02" name="Picture 23" descr=";)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03" name="Picture 23" descr=";)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04" name="Picture 23" descr=";)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05" name="Picture 23" descr=";)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06" name="Picture 23" descr=";)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07" name="Picture 23" descr=";)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08" name="Picture 23" descr=";)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09" name="Picture 23" descr=";)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10" name="Picture 23" descr=";)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11" name="Picture 23" descr=";)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12" name="Picture 23" descr=";)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13" name="Picture 23" descr=";)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14" name="Picture 23" descr=";)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15" name="Picture 23" descr=";)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16" name="Picture 23" descr=";)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17" name="Picture 23" descr=";)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18" name="Picture 23" descr=";)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19" name="Picture 23" descr=";)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20" name="Picture 23" descr=";)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21" name="Picture 23" descr=";)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22" name="Picture 23" descr=";)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23" name="Picture 23" descr=";)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24" name="Picture 23" descr=";)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25" name="Picture 23" descr=";)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26" name="Picture 23" descr=";)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27" name="Picture 23" descr=";)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28" name="Picture 23" descr=";)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29" name="Picture 23" descr=";)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30" name="Picture 23" descr=";)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31" name="Picture 23" descr=";)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32" name="Picture 23" descr=";)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33" name="Picture 23" descr=";)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34" name="Picture 23" descr=";)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35" name="Picture 23" descr=";)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36" name="Picture 23" descr=";)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37" name="Picture 23" descr=";)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38" name="Picture 23" descr=";)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39" name="Picture 23" descr=";)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40" name="Picture 23" descr=";)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41" name="Picture 23" descr=";)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42" name="Picture 23" descr=";)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43" name="Picture 23" descr=";)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44" name="Picture 23" descr=";)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45" name="Picture 23" descr=";)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46" name="Picture 23" descr=";)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47" name="Picture 23" descr=";)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48" name="Picture 23" descr=";)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49" name="Picture 23" descr=";)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50" name="Picture 23" descr=";)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51" name="Picture 23" descr=";)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52" name="Picture 23" descr=";)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53" name="Picture 23" descr=";)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54" name="Picture 23" descr=";)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55" name="Picture 23" descr=";)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56" name="Picture 23" descr=";)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57" name="Picture 23" descr=";)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58" name="Picture 23" descr=";)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59" name="Picture 23" descr=";)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60" name="Picture 23" descr=";)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61" name="Picture 23" descr=";)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62" name="Picture 23" descr=";)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63" name="Picture 23" descr=";)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64" name="Picture 23" descr=";)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65" name="Picture 23" descr=";)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66" name="Picture 23" descr=";)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67" name="Picture 23" descr=";)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68" name="Picture 23" descr=";)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69" name="Picture 23" descr=";)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70" name="Picture 23" descr=";)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71" name="Picture 23" descr=";)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72" name="Picture 23" descr=";)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73" name="Picture 23" descr=";)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134</xdr:row>
      <xdr:rowOff>0</xdr:rowOff>
    </xdr:from>
    <xdr:to>
      <xdr:col>2</xdr:col>
      <xdr:colOff>876300</xdr:colOff>
      <xdr:row>134</xdr:row>
      <xdr:rowOff>123825</xdr:rowOff>
    </xdr:to>
    <xdr:pic>
      <xdr:nvPicPr>
        <xdr:cNvPr id="374" name="Picture 23" descr=";)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4572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75" name="Picture 23" descr=";)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76" name="Picture 23" descr=";)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77" name="Picture 23" descr=";)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78" name="Picture 23" descr=";)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79" name="Picture 23" descr=";)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80" name="Picture 23" descr=";)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81" name="Picture 23" descr=";)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82" name="Picture 23" descr=";)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83" name="Picture 23" descr=";)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84" name="Picture 23" descr=";)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85" name="Picture 23" descr=";)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86" name="Picture 23" descr=";)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87" name="Picture 23" descr=";)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88" name="Picture 23" descr=";)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89" name="Picture 23" descr=";)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90" name="Picture 23" descr=";)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91" name="Picture 23" descr=";)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92" name="Picture 23" descr=";)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93" name="Picture 23" descr=";)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94" name="Picture 23" descr=";)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95" name="Picture 23" descr=";)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96" name="Picture 23" descr=";)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97" name="Picture 23" descr=";)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98" name="Picture 23" descr=";)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399" name="Picture 23" descr=";)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00" name="Picture 23" descr=";)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01" name="Picture 23" descr=";)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02" name="Picture 23" descr=";)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03" name="Picture 23" descr=";)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04" name="Picture 23" descr=";)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05" name="Picture 23" descr=";)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06" name="Picture 23" descr=";)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07" name="Picture 23" descr=";)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08" name="Picture 23" descr=";)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09" name="Picture 23" descr=";)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10" name="Picture 23" descr=";)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11" name="Picture 23" descr=";)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12" name="Picture 23" descr=";)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13" name="Picture 23" descr=";)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14" name="Picture 23" descr=";)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15" name="Picture 23" descr=";)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16" name="Picture 23" descr=";)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17" name="Picture 23" descr=";)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18" name="Picture 23" descr=";)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19" name="Picture 23" descr=";)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20" name="Picture 23" descr=";)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21" name="Picture 23" descr=";)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22" name="Picture 23" descr=";)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23" name="Picture 23" descr=";)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24" name="Picture 23" descr=";)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25" name="Picture 23" descr=";)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26" name="Picture 23" descr=";)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27" name="Picture 23" descr=";)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28" name="Picture 23" descr=";)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29" name="Picture 23" descr=";)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30" name="Picture 23" descr=";)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31" name="Picture 23" descr=";)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32" name="Picture 23" descr=";)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33" name="Picture 23" descr=";)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34" name="Picture 23" descr=";)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35" name="Picture 23" descr=";)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36" name="Picture 23" descr=";)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37" name="Picture 23" descr=";)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38" name="Picture 23" descr=";)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39" name="Picture 23" descr=";)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40" name="Picture 23" descr=";)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41" name="Picture 23" descr=";)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42" name="Picture 23" descr=";)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43" name="Picture 23" descr=";)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44" name="Picture 23" descr=";)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45" name="Picture 23" descr=";)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46" name="Picture 23" descr=";)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47" name="Picture 23" descr=";)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104775</xdr:colOff>
      <xdr:row>134</xdr:row>
      <xdr:rowOff>123825</xdr:rowOff>
    </xdr:to>
    <xdr:pic>
      <xdr:nvPicPr>
        <xdr:cNvPr id="448" name="Picture 23" descr=";)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5720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49" name="Picture 23" descr=";)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450" name="Picture 23" descr=";)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51" name="Picture 23" descr=";)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52" name="Picture 23" descr=";)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53" name="Picture 23" descr=";)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54" name="Picture 23" descr=";)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55" name="Picture 23" descr=";)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456" name="Picture 23" descr=";)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57" name="Picture 23" descr=";)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58" name="Picture 23" descr=";)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59" name="Picture 23" descr=";)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60" name="Picture 23" descr=";)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61" name="Picture 23" descr=";)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62" name="Picture 23" descr=";)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63" name="Picture 23" descr=";)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64" name="Picture 23" descr=";)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65" name="Picture 23" descr=";)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66" name="Picture 23" descr=";)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467" name="Picture 23" descr=";)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68" name="Picture 23" descr=";)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69" name="Picture 23" descr=";)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70" name="Picture 23" descr=";)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71" name="Picture 23" descr=";)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72" name="Picture 23" descr=";)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473" name="Picture 23" descr=";)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74" name="Picture 23" descr=";)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75" name="Picture 23" descr=";)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76" name="Picture 23" descr=";)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77" name="Picture 23" descr=";)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78" name="Picture 23" descr=";)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479" name="Picture 23" descr=";)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80" name="Picture 23" descr=";)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81" name="Picture 23" descr=";)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82" name="Picture 23" descr=";)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83" name="Picture 23" descr=";)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84" name="Picture 23" descr=";)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485" name="Picture 23" descr=";)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86" name="Picture 23" descr=";)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87" name="Picture 23" descr=";)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88" name="Picture 23" descr=";)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89" name="Picture 23" descr=";)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90" name="Picture 23" descr=";)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91" name="Picture 23" descr=";)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92" name="Picture 23" descr=";)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93" name="Picture 23" descr=";)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94" name="Picture 23" descr=";)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95" name="Picture 23" descr=";)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496" name="Picture 23" descr=";)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97" name="Picture 23" descr=";)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98" name="Picture 23" descr=";)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499" name="Picture 23" descr=";)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00" name="Picture 23" descr=";)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01" name="Picture 23" descr=";)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02" name="Picture 23" descr=";)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03" name="Picture 23" descr=";)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04" name="Picture 23" descr=";)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05" name="Picture 23" descr=";)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06" name="Picture 23" descr=";)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07" name="Picture 23" descr=";)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08" name="Picture 23" descr=";)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09" name="Picture 23" descr=";)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10" name="Picture 23" descr=";)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11" name="Picture 23" descr=";)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12" name="Picture 23" descr=";)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13" name="Picture 23" descr=";)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14" name="Picture 23" descr=";)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15" name="Picture 23" descr=";)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16" name="Picture 23" descr=";)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17" name="Picture 23" descr=";)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18" name="Picture 23" descr=";)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19" name="Picture 23" descr=";)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20" name="Picture 23" descr=";)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21" name="Picture 23" descr=";)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22" name="Picture 23" descr=";)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876300</xdr:colOff>
      <xdr:row>47</xdr:row>
      <xdr:rowOff>0</xdr:rowOff>
    </xdr:from>
    <xdr:ext cx="0" cy="123825"/>
    <xdr:pic>
      <xdr:nvPicPr>
        <xdr:cNvPr id="523" name="Picture 23" descr=";)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99250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24" name="Picture 23" descr=";)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25" name="Picture 23" descr=";)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26" name="Picture 23" descr=";)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27" name="Picture 23" descr=";)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28" name="Picture 23" descr=";)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29" name="Picture 23" descr=";)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30" name="Picture 23" descr=";)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31" name="Picture 23" descr=";)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32" name="Picture 23" descr=";)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33" name="Picture 23" descr=";)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34" name="Picture 23" descr=";)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35" name="Picture 23" descr=";)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36" name="Picture 23" descr=";)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37" name="Picture 23" descr=";)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38" name="Picture 23" descr=";)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39" name="Picture 23" descr=";)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40" name="Picture 23" descr=";)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41" name="Picture 23" descr=";)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42" name="Picture 23" descr=";)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43" name="Picture 23" descr=";)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44" name="Picture 23" descr=";)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45" name="Picture 23" descr=";)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46" name="Picture 23" descr=";)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47" name="Picture 23" descr=";)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48" name="Picture 23" descr=";)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49" name="Picture 23" descr=";)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50" name="Picture 23" descr=";)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51" name="Picture 23" descr=";)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52" name="Picture 23" descr=";)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53" name="Picture 23" descr=";)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54" name="Picture 23" descr=";)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55" name="Picture 23" descr=";)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56" name="Picture 23" descr=";)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57" name="Picture 23" descr=";)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58" name="Picture 23" descr=";)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59" name="Picture 23" descr=";)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60" name="Picture 23" descr=";)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61" name="Picture 23" descr=";)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62" name="Picture 23" descr=";)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63" name="Picture 23" descr=";)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64" name="Picture 23" descr=";)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65" name="Picture 23" descr=";)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66" name="Picture 23" descr=";)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67" name="Picture 23" descr=";)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68" name="Picture 23" descr=";)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69" name="Picture 23" descr=";)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70" name="Picture 23" descr=";)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71" name="Picture 23" descr=";)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72" name="Picture 23" descr=";)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73" name="Picture 23" descr=";)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74" name="Picture 23" descr=";)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75" name="Picture 23" descr=";)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76" name="Picture 23" descr=";)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77" name="Picture 23" descr=";)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78" name="Picture 23" descr=";)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79" name="Picture 23" descr=";)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80" name="Picture 23" descr=";)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81" name="Picture 23" descr=";)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82" name="Picture 23" descr=";)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83" name="Picture 23" descr=";)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84" name="Picture 23" descr=";)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85" name="Picture 23" descr=";)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86" name="Picture 23" descr=";)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87" name="Picture 23" descr=";)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88" name="Picture 23" descr=";)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89" name="Picture 23" descr=";)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90" name="Picture 23" descr=";)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91" name="Picture 23" descr=";)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92" name="Picture 23" descr=";)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93" name="Picture 23" descr=";)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94" name="Picture 23" descr=";)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47</xdr:row>
      <xdr:rowOff>0</xdr:rowOff>
    </xdr:from>
    <xdr:ext cx="104775" cy="123825"/>
    <xdr:pic>
      <xdr:nvPicPr>
        <xdr:cNvPr id="595" name="Picture 23" descr=";)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96" name="Picture 23" descr=";)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47</xdr:row>
      <xdr:rowOff>0</xdr:rowOff>
    </xdr:from>
    <xdr:ext cx="104775" cy="123825"/>
    <xdr:pic>
      <xdr:nvPicPr>
        <xdr:cNvPr id="597" name="Picture 23" descr=";)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925050"/>
          <a:ext cx="104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598" name="Picture 23" descr=";)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599" name="Picture 23" descr=";)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00" name="Picture 23" descr=";)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01" name="Picture 23" descr=";)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02" name="Picture 23" descr=";)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03" name="Picture 23" descr=";)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04" name="Picture 23" descr=";)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05" name="Picture 23" descr=";)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06" name="Picture 23" descr=";)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07" name="Picture 23" descr=";)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08" name="Picture 23" descr=";)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09" name="Picture 23" descr=";)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10" name="Picture 23" descr=";)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11" name="Picture 23" descr=";)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12" name="Picture 23" descr=";)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13" name="Picture 23" descr=";)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14" name="Picture 23" descr=";)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15" name="Picture 23" descr=";)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16" name="Picture 23" descr=";)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17" name="Picture 23" descr=";)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18" name="Picture 23" descr=";)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19" name="Picture 23" descr=";)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20" name="Picture 23" descr=";)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21" name="Picture 23" descr=";)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22" name="Picture 23" descr=";)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23" name="Picture 23" descr=";)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24" name="Picture 23" descr=";)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25" name="Picture 23" descr=";)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26" name="Picture 23" descr=";)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27" name="Picture 23" descr=";)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28" name="Picture 23" descr=";)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29" name="Picture 23" descr=";)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30" name="Picture 23" descr=";)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31" name="Picture 23" descr=";)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32" name="Picture 23" descr=";)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33" name="Picture 23" descr=";)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34" name="Picture 23" descr=";)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35" name="Picture 23" descr=";)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36" name="Picture 23" descr=";)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37" name="Picture 23" descr=";)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38" name="Picture 23" descr=";)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39" name="Picture 23" descr=";)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40" name="Picture 23" descr=";)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41" name="Picture 23" descr=";)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42" name="Picture 23" descr=";)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43" name="Picture 23" descr=";)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44" name="Picture 23" descr=";)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45" name="Picture 23" descr=";)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46" name="Picture 23" descr=";)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47" name="Picture 23" descr=";)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48" name="Picture 23" descr=";)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49" name="Picture 23" descr=";)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50" name="Picture 23" descr=";)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51" name="Picture 23" descr=";)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52" name="Picture 23" descr=";)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53" name="Picture 23" descr=";)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54" name="Picture 23" descr=";)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55" name="Picture 23" descr=";)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56" name="Picture 23" descr=";)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57" name="Picture 23" descr=";)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58" name="Picture 23" descr=";)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59" name="Picture 23" descr=";)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60" name="Picture 23" descr=";)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61" name="Picture 23" descr=";)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62" name="Picture 23" descr=";)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63" name="Picture 23" descr=";)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64" name="Picture 23" descr=";)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65" name="Picture 23" descr=";)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66" name="Picture 23" descr=";)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67" name="Picture 23" descr=";)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68" name="Picture 23" descr=";)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69" name="Picture 23" descr=";)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70" name="Picture 23" descr=";)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71" name="Picture 23" descr=";)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876300</xdr:colOff>
      <xdr:row>36</xdr:row>
      <xdr:rowOff>0</xdr:rowOff>
    </xdr:from>
    <xdr:ext cx="0" cy="209550"/>
    <xdr:pic>
      <xdr:nvPicPr>
        <xdr:cNvPr id="672" name="Picture 23" descr=";)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87153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73" name="Picture 23" descr=";)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74" name="Picture 23" descr=";)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75" name="Picture 23" descr=";)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76" name="Picture 23" descr=";)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77" name="Picture 23" descr=";)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78" name="Picture 23" descr=";)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79" name="Picture 23" descr=";)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80" name="Picture 23" descr=";)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81" name="Picture 23" descr=";)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82" name="Picture 23" descr=";)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83" name="Picture 23" descr=";)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84" name="Picture 23" descr=";)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85" name="Picture 23" descr=";)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86" name="Picture 23" descr=";)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87" name="Picture 23" descr=";)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88" name="Picture 23" descr=";)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89" name="Picture 23" descr=";)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90" name="Picture 23" descr=";)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91" name="Picture 23" descr=";)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92" name="Picture 23" descr=";)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93" name="Picture 23" descr=";)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94" name="Picture 23" descr=";)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95" name="Picture 23" descr=";)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96" name="Picture 23" descr=";)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697" name="Picture 23" descr=";)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98" name="Picture 23" descr=";)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699" name="Picture 23" descr=";)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00" name="Picture 23" descr=";)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01" name="Picture 23" descr=";)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02" name="Picture 23" descr=";)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703" name="Picture 23" descr=";)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04" name="Picture 23" descr=";)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05" name="Picture 23" descr=";)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06" name="Picture 23" descr=";)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07" name="Picture 23" descr=";)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08" name="Picture 23" descr=";)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709" name="Picture 23" descr=";)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10" name="Picture 23" descr=";)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11" name="Picture 23" descr=";)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12" name="Picture 23" descr=";)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13" name="Picture 23" descr=";)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14" name="Picture 23" descr=";)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15" name="Picture 23" descr=";)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16" name="Picture 23" descr=";)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17" name="Picture 23" descr=";)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18" name="Picture 23" descr=";)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19" name="Picture 23" descr=";)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720" name="Picture 23" descr=";)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21" name="Picture 23" descr=";)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22" name="Picture 23" descr=";)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23" name="Picture 23" descr=";)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24" name="Picture 23" descr=";)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25" name="Picture 23" descr=";)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726" name="Picture 23" descr=";)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27" name="Picture 23" descr=";)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28" name="Picture 23" descr=";)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29" name="Picture 23" descr=";)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30" name="Picture 23" descr=";)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31" name="Picture 23" descr=";)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732" name="Picture 23" descr=";)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33" name="Picture 23" descr=";)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34" name="Picture 23" descr=";)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35" name="Picture 23" descr=";)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36" name="Picture 23" descr=";)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37" name="Picture 23" descr=";)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738" name="Picture 23" descr=";)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39" name="Picture 23" descr=";)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40" name="Picture 23" descr=";)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41" name="Picture 23" descr=";)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42" name="Picture 23" descr=";)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43" name="Picture 23" descr=";)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36</xdr:row>
      <xdr:rowOff>0</xdr:rowOff>
    </xdr:from>
    <xdr:ext cx="104775" cy="209550"/>
    <xdr:pic>
      <xdr:nvPicPr>
        <xdr:cNvPr id="744" name="Picture 23" descr=";)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45" name="Picture 23" descr=";)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104775" cy="209550"/>
    <xdr:pic>
      <xdr:nvPicPr>
        <xdr:cNvPr id="746" name="Picture 23" descr=";)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1537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47" name="Picture 23" descr=";)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748" name="Picture 23" descr=";)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49" name="Picture 23" descr=";)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50" name="Picture 23" descr=";)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51" name="Picture 23" descr=";)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52" name="Picture 23" descr=";)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53" name="Picture 23" descr=";)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754" name="Picture 23" descr=";)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55" name="Picture 23" descr=";)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56" name="Picture 23" descr=";)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57" name="Picture 23" descr=";)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58" name="Picture 23" descr=";)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59" name="Picture 23" descr=";)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60" name="Picture 23" descr=";)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61" name="Picture 23" descr=";)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62" name="Picture 23" descr=";)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63" name="Picture 23" descr=";)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64" name="Picture 23" descr=";)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765" name="Picture 23" descr=";)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66" name="Picture 23" descr=";)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67" name="Picture 23" descr=";)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68" name="Picture 23" descr=";)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69" name="Picture 23" descr=";)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70" name="Picture 23" descr=";)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771" name="Picture 23" descr=";)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72" name="Picture 23" descr=";)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73" name="Picture 23" descr=";)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74" name="Picture 23" descr=";)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75" name="Picture 23" descr=";)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76" name="Picture 23" descr=";)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777" name="Picture 23" descr=";)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78" name="Picture 23" descr=";)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79" name="Picture 23" descr=";)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80" name="Picture 23" descr=";)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81" name="Picture 23" descr=";)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82" name="Picture 23" descr=";)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783" name="Picture 23" descr=";)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84" name="Picture 23" descr=";)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85" name="Picture 23" descr=";)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86" name="Picture 23" descr=";)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87" name="Picture 23" descr=";)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88" name="Picture 23" descr=";)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89" name="Picture 23" descr=";)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90" name="Picture 23" descr=";)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91" name="Picture 23" descr=";)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92" name="Picture 23" descr=";)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93" name="Picture 23" descr=";)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794" name="Picture 23" descr=";)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95" name="Picture 23" descr=";)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96" name="Picture 23" descr=";)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97" name="Picture 23" descr=";)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98" name="Picture 23" descr=";)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799" name="Picture 23" descr=";)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00" name="Picture 23" descr=";)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01" name="Picture 23" descr=";)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02" name="Picture 23" descr=";)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03" name="Picture 23" descr=";)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04" name="Picture 23" descr=";)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05" name="Picture 23" descr=";)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06" name="Picture 23" descr=";)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07" name="Picture 23" descr=";)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08" name="Picture 23" descr=";)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09" name="Picture 23" descr=";)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10" name="Picture 23" descr=";)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11" name="Picture 23" descr=";)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12" name="Picture 23" descr=";)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13" name="Picture 23" descr=";)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14" name="Picture 23" descr=";)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15" name="Picture 23" descr=";)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16" name="Picture 23" descr=";)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17" name="Picture 23" descr=";)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18" name="Picture 23" descr=";)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19" name="Picture 23" descr=";)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20" name="Picture 23" descr=";)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876300</xdr:colOff>
      <xdr:row>58</xdr:row>
      <xdr:rowOff>0</xdr:rowOff>
    </xdr:from>
    <xdr:ext cx="0" cy="209550"/>
    <xdr:pic>
      <xdr:nvPicPr>
        <xdr:cNvPr id="821" name="Picture 23" descr=";)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87058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22" name="Picture 23" descr=";)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23" name="Picture 23" descr=";)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24" name="Picture 23" descr=";)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25" name="Picture 23" descr=";)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26" name="Picture 23" descr=";)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27" name="Picture 23" descr=";)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28" name="Picture 23" descr=";)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29" name="Picture 23" descr=";)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30" name="Picture 23" descr=";)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31" name="Picture 23" descr=";)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32" name="Picture 23" descr=";)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33" name="Picture 23" descr=";)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34" name="Picture 23" descr=";)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35" name="Picture 23" descr=";)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36" name="Picture 23" descr=";)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37" name="Picture 23" descr=";)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38" name="Picture 23" descr=";)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39" name="Picture 23" descr=";)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40" name="Picture 23" descr=";)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41" name="Picture 23" descr=";)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42" name="Picture 23" descr=";)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43" name="Picture 23" descr=";)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44" name="Picture 23" descr=";)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45" name="Picture 23" descr=";)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46" name="Picture 23" descr=";)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47" name="Picture 23" descr=";)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48" name="Picture 23" descr=";)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49" name="Picture 23" descr=";)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50" name="Picture 23" descr=";)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51" name="Picture 23" descr=";)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52" name="Picture 23" descr=";)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53" name="Picture 23" descr=";)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54" name="Picture 23" descr=";)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55" name="Picture 23" descr=";)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56" name="Picture 23" descr=";)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57" name="Picture 23" descr=";)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58" name="Picture 23" descr=";)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59" name="Picture 23" descr=";)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60" name="Picture 23" descr=";)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61" name="Picture 23" descr=";)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62" name="Picture 23" descr=";)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63" name="Picture 23" descr=";)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64" name="Picture 23" descr=";)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65" name="Picture 23" descr=";)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66" name="Picture 23" descr=";)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67" name="Picture 23" descr=";)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68" name="Picture 23" descr=";)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69" name="Picture 23" descr=";)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70" name="Picture 23" descr=";)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71" name="Picture 23" descr=";)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72" name="Picture 23" descr=";)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73" name="Picture 23" descr=";)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74" name="Picture 23" descr=";)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75" name="Picture 23" descr=";)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76" name="Picture 23" descr=";)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77" name="Picture 23" descr=";)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78" name="Picture 23" descr=";)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79" name="Picture 23" descr=";)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80" name="Picture 23" descr=";)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81" name="Picture 23" descr=";)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82" name="Picture 23" descr=";)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83" name="Picture 23" descr=";)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84" name="Picture 23" descr=";)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85" name="Picture 23" descr=";)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86" name="Picture 23" descr=";)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87" name="Picture 23" descr=";)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88" name="Picture 23" descr=";)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89" name="Picture 23" descr=";)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90" name="Picture 23" descr=";)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91" name="Picture 23" descr=";)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92" name="Picture 23" descr=";)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58</xdr:row>
      <xdr:rowOff>0</xdr:rowOff>
    </xdr:from>
    <xdr:ext cx="104775" cy="209550"/>
    <xdr:pic>
      <xdr:nvPicPr>
        <xdr:cNvPr id="893" name="Picture 23" descr=";)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94" name="Picture 23" descr=";)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58</xdr:row>
      <xdr:rowOff>0</xdr:rowOff>
    </xdr:from>
    <xdr:ext cx="104775" cy="209550"/>
    <xdr:pic>
      <xdr:nvPicPr>
        <xdr:cNvPr id="895" name="Picture 23" descr=";)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70585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896" name="Picture 23" descr=";)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897" name="Picture 23" descr=";)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898" name="Picture 23" descr=";)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899" name="Picture 23" descr=";)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00" name="Picture 23" descr=";)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01" name="Picture 23" descr=";)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02" name="Picture 23" descr=";)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03" name="Picture 23" descr=";)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04" name="Picture 23" descr=";)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05" name="Picture 23" descr=";)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06" name="Picture 23" descr=";)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07" name="Picture 23" descr=";)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08" name="Picture 23" descr=";)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09" name="Picture 23" descr=";)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10" name="Picture 23" descr=";)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11" name="Picture 23" descr=";)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12" name="Picture 23" descr=";)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13" name="Picture 23" descr=";)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14" name="Picture 23" descr=";)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15" name="Picture 23" descr=";)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16" name="Picture 23" descr=";)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17" name="Picture 23" descr=";)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18" name="Picture 23" descr=";)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19" name="Picture 23" descr=";)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20" name="Picture 23" descr=";)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21" name="Picture 23" descr=";)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22" name="Picture 23" descr=";)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23" name="Picture 23" descr=";)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24" name="Picture 23" descr=";)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25" name="Picture 23" descr=";)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26" name="Picture 23" descr=";)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27" name="Picture 23" descr=";)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28" name="Picture 23" descr=";)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29" name="Picture 23" descr=";)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30" name="Picture 23" descr=";)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31" name="Picture 23" descr=";)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32" name="Picture 23" descr=";)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33" name="Picture 23" descr=";)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34" name="Picture 23" descr=";)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35" name="Picture 23" descr=";)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36" name="Picture 23" descr=";)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37" name="Picture 23" descr=";)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38" name="Picture 23" descr=";)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39" name="Picture 23" descr=";)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40" name="Picture 23" descr=";)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41" name="Picture 23" descr=";)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42" name="Picture 23" descr=";)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43" name="Picture 23" descr=";)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44" name="Picture 23" descr=";)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45" name="Picture 23" descr=";)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46" name="Picture 23" descr=";)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47" name="Picture 23" descr=";)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48" name="Picture 23" descr=";)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49" name="Picture 23" descr=";)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50" name="Picture 23" descr=";)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51" name="Picture 23" descr=";)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52" name="Picture 23" descr=";)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53" name="Picture 23" descr=";)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54" name="Picture 23" descr=";)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55" name="Picture 23" descr=";)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56" name="Picture 23" descr=";)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57" name="Picture 23" descr=";)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58" name="Picture 23" descr=";)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59" name="Picture 23" descr=";)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60" name="Picture 23" descr=";)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61" name="Picture 23" descr=";)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62" name="Picture 23" descr=";)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63" name="Picture 23" descr=";)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64" name="Picture 23" descr=";)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65" name="Picture 23" descr=";)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66" name="Picture 23" descr=";)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67" name="Picture 23" descr=";)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68" name="Picture 23" descr=";)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69" name="Picture 23" descr=";)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876300</xdr:colOff>
      <xdr:row>60</xdr:row>
      <xdr:rowOff>0</xdr:rowOff>
    </xdr:from>
    <xdr:ext cx="0" cy="209550"/>
    <xdr:pic>
      <xdr:nvPicPr>
        <xdr:cNvPr id="970" name="Picture 23" descr=";)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92202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71" name="Picture 23" descr=";)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72" name="Picture 23" descr=";)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73" name="Picture 23" descr=";)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74" name="Picture 23" descr=";)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75" name="Picture 23" descr=";)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76" name="Picture 23" descr=";)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77" name="Picture 23" descr=";)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78" name="Picture 23" descr=";)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79" name="Picture 23" descr=";)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80" name="Picture 23" descr=";)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81" name="Picture 23" descr=";)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82" name="Picture 23" descr=";)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83" name="Picture 23" descr=";)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84" name="Picture 23" descr=";)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85" name="Picture 23" descr=";)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86" name="Picture 23" descr=";)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87" name="Picture 23" descr=";)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88" name="Picture 23" descr=";)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89" name="Picture 23" descr=";)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90" name="Picture 23" descr=";)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91" name="Picture 23" descr=";)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92" name="Picture 23" descr=";)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93" name="Picture 23" descr=";)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94" name="Picture 23" descr=";)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995" name="Picture 23" descr=";)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96" name="Picture 23" descr=";)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97" name="Picture 23" descr=";)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98" name="Picture 23" descr=";)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999" name="Picture 23" descr=";)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00" name="Picture 23" descr=";)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1001" name="Picture 23" descr=";)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02" name="Picture 23" descr=";)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03" name="Picture 23" descr=";)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04" name="Picture 23" descr=";)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05" name="Picture 23" descr=";)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06" name="Picture 23" descr=";)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1007" name="Picture 23" descr=";)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08" name="Picture 23" descr=";)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09" name="Picture 23" descr=";)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10" name="Picture 23" descr=";)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11" name="Picture 23" descr=";)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12" name="Picture 23" descr=";)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13" name="Picture 23" descr=";)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14" name="Picture 23" descr=";)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15" name="Picture 23" descr=";)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16" name="Picture 23" descr=";)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17" name="Picture 23" descr=";)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1018" name="Picture 23" descr=";)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19" name="Picture 23" descr=";)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20" name="Picture 23" descr=";)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21" name="Picture 23" descr=";)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22" name="Picture 23" descr=";)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23" name="Picture 23" descr=";)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1024" name="Picture 23" descr=";)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25" name="Picture 23" descr=";)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26" name="Picture 23" descr=";)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27" name="Picture 23" descr=";)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28" name="Picture 23" descr=";)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29" name="Picture 23" descr=";)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1030" name="Picture 23" descr=";)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31" name="Picture 23" descr=";)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32" name="Picture 23" descr=";)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33" name="Picture 23" descr=";)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34" name="Picture 23" descr=";)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35" name="Picture 23" descr=";)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1036" name="Picture 23" descr=";)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37" name="Picture 23" descr=";)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38" name="Picture 23" descr=";)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39" name="Picture 23" descr=";)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40" name="Picture 23" descr=";)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41" name="Picture 23" descr=";)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60</xdr:row>
      <xdr:rowOff>0</xdr:rowOff>
    </xdr:from>
    <xdr:ext cx="104775" cy="209550"/>
    <xdr:pic>
      <xdr:nvPicPr>
        <xdr:cNvPr id="1042" name="Picture 23" descr=";)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43" name="Picture 23" descr=";)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60</xdr:row>
      <xdr:rowOff>0</xdr:rowOff>
    </xdr:from>
    <xdr:ext cx="104775" cy="209550"/>
    <xdr:pic>
      <xdr:nvPicPr>
        <xdr:cNvPr id="1044" name="Picture 23" descr=";)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45" name="Picture 23" descr=";)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046" name="Picture 23" descr=";)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47" name="Picture 23" descr=";)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48" name="Picture 23" descr=";)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49" name="Picture 23" descr=";)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50" name="Picture 23" descr=";)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51" name="Picture 23" descr=";)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052" name="Picture 23" descr=";)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53" name="Picture 23" descr=";)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54" name="Picture 23" descr=";)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55" name="Picture 23" descr=";)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56" name="Picture 23" descr=";)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57" name="Picture 23" descr=";)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58" name="Picture 23" descr=";)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59" name="Picture 23" descr=";)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60" name="Picture 23" descr=";)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61" name="Picture 23" descr=";)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62" name="Picture 23" descr=";)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063" name="Picture 23" descr=";)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64" name="Picture 23" descr=";)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65" name="Picture 23" descr=";)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66" name="Picture 23" descr=";)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67" name="Picture 23" descr=";)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68" name="Picture 23" descr=";)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069" name="Picture 23" descr=";)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70" name="Picture 23" descr=";)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71" name="Picture 23" descr=";)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72" name="Picture 23" descr=";)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73" name="Picture 23" descr=";)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74" name="Picture 23" descr=";)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075" name="Picture 23" descr=";)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76" name="Picture 23" descr=";)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77" name="Picture 23" descr=";)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78" name="Picture 23" descr=";)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79" name="Picture 23" descr=";)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80" name="Picture 23" descr=";)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081" name="Picture 23" descr=";)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82" name="Picture 23" descr=";)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83" name="Picture 23" descr=";)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84" name="Picture 23" descr=";)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85" name="Picture 23" descr=";)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86" name="Picture 23" descr=";)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87" name="Picture 23" descr=";)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88" name="Picture 23" descr=";)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89" name="Picture 23" descr=";)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90" name="Picture 23" descr=";)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91" name="Picture 23" descr=";)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092" name="Picture 23" descr=";)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93" name="Picture 23" descr=";)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94" name="Picture 23" descr=";)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95" name="Picture 23" descr=";)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96" name="Picture 23" descr=";)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97" name="Picture 23" descr=";)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098" name="Picture 23" descr=";)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099" name="Picture 23" descr=";)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00" name="Picture 23" descr=";)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01" name="Picture 23" descr=";)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02" name="Picture 23" descr=";)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03" name="Picture 23" descr=";)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04" name="Picture 23" descr=";)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05" name="Picture 23" descr=";)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06" name="Picture 23" descr=";)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07" name="Picture 23" descr=";)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08" name="Picture 23" descr=";)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09" name="Picture 23" descr=";)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10" name="Picture 23" descr=";)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11" name="Picture 23" descr=";)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12" name="Picture 23" descr=";)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13" name="Picture 23" descr=";)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14" name="Picture 23" descr=";)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15" name="Picture 23" descr=";)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16" name="Picture 23" descr=";)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17" name="Picture 23" descr=";)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18" name="Picture 23" descr=";)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876300</xdr:colOff>
      <xdr:row>63</xdr:row>
      <xdr:rowOff>0</xdr:rowOff>
    </xdr:from>
    <xdr:ext cx="0" cy="209550"/>
    <xdr:pic>
      <xdr:nvPicPr>
        <xdr:cNvPr id="1119" name="Picture 23" descr=";)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92202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20" name="Picture 23" descr=";)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21" name="Picture 23" descr=";)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22" name="Picture 23" descr=";)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23" name="Picture 23" descr=";)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24" name="Picture 23" descr=";)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25" name="Picture 23" descr=";)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26" name="Picture 23" descr=";)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27" name="Picture 23" descr=";)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28" name="Picture 23" descr=";)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29" name="Picture 23" descr=";)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30" name="Picture 23" descr=";)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31" name="Picture 23" descr=";)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32" name="Picture 23" descr=";)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33" name="Picture 23" descr=";)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34" name="Picture 23" descr=";)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35" name="Picture 23" descr=";)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36" name="Picture 23" descr=";)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37" name="Picture 23" descr=";)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38" name="Picture 23" descr=";)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39" name="Picture 23" descr=";)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40" name="Picture 23" descr=";)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41" name="Picture 23" descr=";)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42" name="Picture 23" descr=";)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43" name="Picture 23" descr=";)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44" name="Picture 23" descr=";)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45" name="Picture 23" descr=";)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46" name="Picture 23" descr=";)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47" name="Picture 23" descr=";)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48" name="Picture 23" descr=";)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49" name="Picture 23" descr=";)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50" name="Picture 23" descr=";)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51" name="Picture 23" descr=";)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52" name="Picture 23" descr=";)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53" name="Picture 23" descr=";)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54" name="Picture 23" descr=";)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55" name="Picture 23" descr=";)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56" name="Picture 23" descr=";)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57" name="Picture 23" descr=";)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58" name="Picture 23" descr=";)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59" name="Picture 23" descr=";)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60" name="Picture 23" descr=";)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61" name="Picture 23" descr=";)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62" name="Picture 23" descr=";)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63" name="Picture 23" descr=";)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64" name="Picture 23" descr=";)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65" name="Picture 23" descr=";)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66" name="Picture 23" descr=";)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67" name="Picture 23" descr=";)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68" name="Picture 23" descr=";)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69" name="Picture 23" descr=";)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70" name="Picture 23" descr=";)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71" name="Picture 23" descr=";)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72" name="Picture 23" descr=";)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73" name="Picture 23" descr=";)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74" name="Picture 23" descr=";)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75" name="Picture 23" descr=";)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76" name="Picture 23" descr=";)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77" name="Picture 23" descr=";)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78" name="Picture 23" descr=";)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79" name="Picture 23" descr=";)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80" name="Picture 23" descr=";)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81" name="Picture 23" descr=";)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82" name="Picture 23" descr=";)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83" name="Picture 23" descr=";)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84" name="Picture 23" descr=";)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85" name="Picture 23" descr=";)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86" name="Picture 23" descr=";)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87" name="Picture 23" descr=";)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88" name="Picture 23" descr=";)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89" name="Picture 23" descr=";)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90" name="Picture 23" descr=";)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63</xdr:row>
      <xdr:rowOff>0</xdr:rowOff>
    </xdr:from>
    <xdr:ext cx="104775" cy="209550"/>
    <xdr:pic>
      <xdr:nvPicPr>
        <xdr:cNvPr id="1191" name="Picture 23" descr=";)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92" name="Picture 23" descr=";)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63</xdr:row>
      <xdr:rowOff>0</xdr:rowOff>
    </xdr:from>
    <xdr:ext cx="104775" cy="209550"/>
    <xdr:pic>
      <xdr:nvPicPr>
        <xdr:cNvPr id="1193" name="Picture 23" descr=";)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2202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194" name="Picture 23" descr=";)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195" name="Picture 23" descr=";)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196" name="Picture 23" descr=";)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197" name="Picture 23" descr=";)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198" name="Picture 23" descr=";)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199" name="Picture 23" descr=";)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00" name="Picture 23" descr=";)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01" name="Picture 23" descr=";)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02" name="Picture 23" descr=";)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03" name="Picture 23" descr=";)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04" name="Picture 23" descr=";)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05" name="Picture 23" descr=";)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06" name="Picture 23" descr=";)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07" name="Picture 23" descr=";)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08" name="Picture 23" descr=";)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09" name="Picture 23" descr=";)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10" name="Picture 23" descr=";)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11" name="Picture 23" descr=";)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12" name="Picture 23" descr=";)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13" name="Picture 23" descr=";)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14" name="Picture 23" descr=";)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15" name="Picture 23" descr=";)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16" name="Picture 23" descr=";)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17" name="Picture 23" descr=";)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18" name="Picture 23" descr=";)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19" name="Picture 23" descr=";)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20" name="Picture 23" descr=";)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21" name="Picture 23" descr=";)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22" name="Picture 23" descr=";)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23" name="Picture 23" descr=";)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24" name="Picture 23" descr=";)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25" name="Picture 23" descr=";)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26" name="Picture 23" descr=";)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27" name="Picture 23" descr=";)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28" name="Picture 23" descr=";)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29" name="Picture 23" descr=";)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30" name="Picture 23" descr=";)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31" name="Picture 23" descr=";)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32" name="Picture 23" descr=";)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33" name="Picture 23" descr=";)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34" name="Picture 23" descr=";)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35" name="Picture 23" descr=";)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36" name="Picture 23" descr=";)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37" name="Picture 23" descr=";)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38" name="Picture 23" descr=";)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39" name="Picture 23" descr=";)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40" name="Picture 23" descr=";)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41" name="Picture 23" descr=";)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42" name="Picture 23" descr=";)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43" name="Picture 23" descr=";)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44" name="Picture 23" descr=";)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45" name="Picture 23" descr=";)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46" name="Picture 23" descr=";)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47" name="Picture 23" descr=";)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48" name="Picture 23" descr=";)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49" name="Picture 23" descr=";)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50" name="Picture 23" descr=";)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51" name="Picture 23" descr=";)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52" name="Picture 23" descr=";)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53" name="Picture 23" descr=";)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54" name="Picture 23" descr=";)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55" name="Picture 23" descr=";)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56" name="Picture 23" descr=";)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57" name="Picture 23" descr=";)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58" name="Picture 23" descr=";)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59" name="Picture 23" descr=";)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60" name="Picture 23" descr=";)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61" name="Picture 23" descr=";)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62" name="Picture 23" descr=";)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63" name="Picture 23" descr=";)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64" name="Picture 23" descr=";)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65" name="Picture 23" descr=";)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66" name="Picture 23" descr=";)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67" name="Picture 23" descr=";)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876300</xdr:colOff>
      <xdr:row>64</xdr:row>
      <xdr:rowOff>0</xdr:rowOff>
    </xdr:from>
    <xdr:ext cx="0" cy="209550"/>
    <xdr:pic>
      <xdr:nvPicPr>
        <xdr:cNvPr id="1268" name="Picture 23" descr=";)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95631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69" name="Picture 23" descr=";)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70" name="Picture 23" descr=";)">
          <a:extLst>
            <a:ext uri="{FF2B5EF4-FFF2-40B4-BE49-F238E27FC236}">
              <a16:creationId xmlns:a16="http://schemas.microsoft.com/office/drawing/2014/main" id="{00000000-0008-0000-01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71" name="Picture 23" descr=";)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72" name="Picture 23" descr=";)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73" name="Picture 23" descr=";)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74" name="Picture 23" descr=";)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75" name="Picture 23" descr=";)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76" name="Picture 23" descr=";)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77" name="Picture 23" descr=";)">
          <a:extLst>
            <a:ext uri="{FF2B5EF4-FFF2-40B4-BE49-F238E27FC236}">
              <a16:creationId xmlns:a16="http://schemas.microsoft.com/office/drawing/2014/main" id="{00000000-0008-0000-0100-0000F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78" name="Picture 23" descr=";)">
          <a:extLst>
            <a:ext uri="{FF2B5EF4-FFF2-40B4-BE49-F238E27FC236}">
              <a16:creationId xmlns:a16="http://schemas.microsoft.com/office/drawing/2014/main" id="{00000000-0008-0000-01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79" name="Picture 23" descr=";)">
          <a:extLst>
            <a:ext uri="{FF2B5EF4-FFF2-40B4-BE49-F238E27FC236}">
              <a16:creationId xmlns:a16="http://schemas.microsoft.com/office/drawing/2014/main" id="{00000000-0008-0000-01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80" name="Picture 23" descr=";)">
          <a:extLs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81" name="Picture 23" descr=";)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82" name="Picture 23" descr=";)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83" name="Picture 23" descr=";)">
          <a:extLs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84" name="Picture 23" descr=";)">
          <a:extLs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85" name="Picture 23" descr=";)">
          <a:extLs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86" name="Picture 23" descr=";)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87" name="Picture 23" descr=";)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88" name="Picture 23" descr=";)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89" name="Picture 23" descr=";)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90" name="Picture 23" descr=";)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91" name="Picture 23" descr=";)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92" name="Picture 23" descr=";)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93" name="Picture 23" descr=";)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94" name="Picture 23" descr=";)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95" name="Picture 23" descr=";)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96" name="Picture 23" descr=";)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97" name="Picture 23" descr=";)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298" name="Picture 23" descr=";)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299" name="Picture 23" descr=";)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00" name="Picture 23" descr=";)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01" name="Picture 23" descr=";)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02" name="Picture 23" descr=";)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03" name="Picture 23" descr=";)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04" name="Picture 23" descr=";)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305" name="Picture 23" descr=";)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06" name="Picture 23" descr=";)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07" name="Picture 23" descr=";)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08" name="Picture 23" descr=";)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09" name="Picture 23" descr=";)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10" name="Picture 23" descr=";)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11" name="Picture 23" descr=";)">
          <a:extLst>
            <a:ext uri="{FF2B5EF4-FFF2-40B4-BE49-F238E27FC236}">
              <a16:creationId xmlns:a16="http://schemas.microsoft.com/office/drawing/2014/main" id="{00000000-0008-0000-01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12" name="Picture 23" descr=";)">
          <a:extLst>
            <a:ext uri="{FF2B5EF4-FFF2-40B4-BE49-F238E27FC236}">
              <a16:creationId xmlns:a16="http://schemas.microsoft.com/office/drawing/2014/main" id="{00000000-0008-0000-0100-00002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13" name="Picture 23" descr=";)">
          <a:extLst>
            <a:ext uri="{FF2B5EF4-FFF2-40B4-BE49-F238E27FC236}">
              <a16:creationId xmlns:a16="http://schemas.microsoft.com/office/drawing/2014/main" id="{00000000-0008-0000-01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14" name="Picture 23" descr=";)">
          <a:extLst>
            <a:ext uri="{FF2B5EF4-FFF2-40B4-BE49-F238E27FC236}">
              <a16:creationId xmlns:a16="http://schemas.microsoft.com/office/drawing/2014/main" id="{00000000-0008-0000-01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15" name="Picture 23" descr=";)">
          <a:extLst>
            <a:ext uri="{FF2B5EF4-FFF2-40B4-BE49-F238E27FC236}">
              <a16:creationId xmlns:a16="http://schemas.microsoft.com/office/drawing/2014/main" id="{00000000-0008-0000-01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316" name="Picture 23" descr=";)">
          <a:extLs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17" name="Picture 23" descr=";)">
          <a:extLs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18" name="Picture 23" descr=";)">
          <a:extLs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19" name="Picture 23" descr=";)">
          <a:extLs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20" name="Picture 23" descr=";)">
          <a:extLs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21" name="Picture 23" descr=";)">
          <a:extLs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322" name="Picture 23" descr=";)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23" name="Picture 23" descr=";)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24" name="Picture 23" descr=";)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25" name="Picture 23" descr=";)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26" name="Picture 23" descr=";)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27" name="Picture 23" descr=";)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328" name="Picture 23" descr=";)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29" name="Picture 23" descr=";)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30" name="Picture 23" descr=";)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31" name="Picture 23" descr=";)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32" name="Picture 23" descr=";)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33" name="Picture 23" descr=";)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334" name="Picture 23" descr=";)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35" name="Picture 23" descr=";)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36" name="Picture 23" descr=";)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37" name="Picture 23" descr=";)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38" name="Picture 23" descr=";)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39" name="Picture 23" descr=";)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64</xdr:row>
      <xdr:rowOff>0</xdr:rowOff>
    </xdr:from>
    <xdr:ext cx="104775" cy="209550"/>
    <xdr:pic>
      <xdr:nvPicPr>
        <xdr:cNvPr id="1340" name="Picture 23" descr=";)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41" name="Picture 23" descr=";)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64</xdr:row>
      <xdr:rowOff>0</xdr:rowOff>
    </xdr:from>
    <xdr:ext cx="104775" cy="209550"/>
    <xdr:pic>
      <xdr:nvPicPr>
        <xdr:cNvPr id="1342" name="Picture 23" descr=";)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631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43" name="Picture 23" descr=";)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344" name="Picture 23" descr=";)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45" name="Picture 23" descr=";)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46" name="Picture 23" descr=";)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47" name="Picture 23" descr=";)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48" name="Picture 23" descr=";)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49" name="Picture 23" descr=";)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350" name="Picture 23" descr=";)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51" name="Picture 23" descr=";)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52" name="Picture 23" descr=";)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53" name="Picture 23" descr=";)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54" name="Picture 23" descr=";)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55" name="Picture 23" descr=";)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56" name="Picture 23" descr=";)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57" name="Picture 23" descr=";)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58" name="Picture 23" descr=";)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59" name="Picture 23" descr=";)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60" name="Picture 23" descr=";)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361" name="Picture 23" descr=";)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62" name="Picture 23" descr=";)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63" name="Picture 23" descr=";)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64" name="Picture 23" descr=";)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65" name="Picture 23" descr=";)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66" name="Picture 23" descr=";)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367" name="Picture 23" descr=";)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68" name="Picture 23" descr=";)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69" name="Picture 23" descr=";)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70" name="Picture 23" descr=";)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71" name="Picture 23" descr=";)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72" name="Picture 23" descr=";)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373" name="Picture 23" descr=";)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74" name="Picture 23" descr=";)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75" name="Picture 23" descr=";)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76" name="Picture 23" descr=";)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77" name="Picture 23" descr=";)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78" name="Picture 23" descr=";)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379" name="Picture 23" descr=";)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80" name="Picture 23" descr=";)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81" name="Picture 23" descr=";)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82" name="Picture 23" descr=";)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83" name="Picture 23" descr=";)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84" name="Picture 23" descr=";)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85" name="Picture 23" descr=";)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86" name="Picture 23" descr=";)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87" name="Picture 23" descr=";)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88" name="Picture 23" descr=";)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89" name="Picture 23" descr=";)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390" name="Picture 23" descr=";)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91" name="Picture 23" descr=";)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92" name="Picture 23" descr=";)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93" name="Picture 23" descr=";)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94" name="Picture 23" descr=";)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95" name="Picture 23" descr=";)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396" name="Picture 23" descr=";)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97" name="Picture 23" descr=";)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98" name="Picture 23" descr=";)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399" name="Picture 23" descr=";)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00" name="Picture 23" descr=";)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01" name="Picture 23" descr=";)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02" name="Picture 23" descr=";)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03" name="Picture 23" descr=";)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04" name="Picture 23" descr=";)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05" name="Picture 23" descr=";)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06" name="Picture 23" descr=";)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07" name="Picture 23" descr=";)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08" name="Picture 23" descr=";)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09" name="Picture 23" descr=";)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10" name="Picture 23" descr=";)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11" name="Picture 23" descr=";)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12" name="Picture 23" descr=";)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13" name="Picture 23" descr=";)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14" name="Picture 23" descr=";)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15" name="Picture 23" descr=";)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16" name="Picture 23" descr=";)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876300</xdr:colOff>
      <xdr:row>44</xdr:row>
      <xdr:rowOff>0</xdr:rowOff>
    </xdr:from>
    <xdr:ext cx="0" cy="209550"/>
    <xdr:pic>
      <xdr:nvPicPr>
        <xdr:cNvPr id="1417" name="Picture 23" descr=";)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5800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18" name="Picture 23" descr=";)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19" name="Picture 23" descr=";)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20" name="Picture 23" descr=";)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21" name="Picture 23" descr=";)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22" name="Picture 23" descr=";)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23" name="Picture 23" descr=";)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24" name="Picture 23" descr=";)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25" name="Picture 23" descr=";)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26" name="Picture 23" descr=";)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27" name="Picture 23" descr=";)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28" name="Picture 23" descr=";)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29" name="Picture 23" descr=";)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30" name="Picture 23" descr=";)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31" name="Picture 23" descr=";)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32" name="Picture 23" descr=";)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33" name="Picture 23" descr=";)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34" name="Picture 23" descr=";)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35" name="Picture 23" descr=";)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36" name="Picture 23" descr=";)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37" name="Picture 23" descr=";)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38" name="Picture 23" descr=";)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39" name="Picture 23" descr=";)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40" name="Picture 23" descr=";)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41" name="Picture 23" descr=";)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42" name="Picture 23" descr=";)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43" name="Picture 23" descr=";)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44" name="Picture 23" descr=";)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45" name="Picture 23" descr=";)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46" name="Picture 23" descr=";)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47" name="Picture 23" descr=";)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48" name="Picture 23" descr=";)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49" name="Picture 23" descr=";)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50" name="Picture 23" descr=";)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51" name="Picture 23" descr=";)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52" name="Picture 23" descr=";)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53" name="Picture 23" descr=";)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54" name="Picture 23" descr=";)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55" name="Picture 23" descr=";)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56" name="Picture 23" descr=";)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57" name="Picture 23" descr=";)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58" name="Picture 23" descr=";)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59" name="Picture 23" descr=";)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60" name="Picture 23" descr=";)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61" name="Picture 23" descr=";)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62" name="Picture 23" descr=";)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63" name="Picture 23" descr=";)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64" name="Picture 23" descr=";)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65" name="Picture 23" descr=";)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66" name="Picture 23" descr=";)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67" name="Picture 23" descr=";)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68" name="Picture 23" descr=";)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69" name="Picture 23" descr=";)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70" name="Picture 23" descr=";)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71" name="Picture 23" descr=";)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72" name="Picture 23" descr=";)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73" name="Picture 23" descr=";)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74" name="Picture 23" descr=";)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75" name="Picture 23" descr=";)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76" name="Picture 23" descr=";)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77" name="Picture 23" descr=";)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78" name="Picture 23" descr=";)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79" name="Picture 23" descr=";)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80" name="Picture 23" descr=";)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81" name="Picture 23" descr=";)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82" name="Picture 23" descr=";)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83" name="Picture 23" descr=";)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84" name="Picture 23" descr=";)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85" name="Picture 23" descr=";)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86" name="Picture 23" descr=";)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87" name="Picture 23" descr=";)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88" name="Picture 23" descr=";)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876300</xdr:colOff>
      <xdr:row>44</xdr:row>
      <xdr:rowOff>0</xdr:rowOff>
    </xdr:from>
    <xdr:ext cx="104775" cy="209550"/>
    <xdr:pic>
      <xdr:nvPicPr>
        <xdr:cNvPr id="1489" name="Picture 23" descr=";)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90" name="Picture 23" descr=";)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04775" cy="209550"/>
    <xdr:pic>
      <xdr:nvPicPr>
        <xdr:cNvPr id="1491" name="Picture 23" descr=";)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8007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SheetLayoutView="100" workbookViewId="0">
      <selection activeCell="C8" sqref="C8"/>
    </sheetView>
  </sheetViews>
  <sheetFormatPr defaultRowHeight="13.2" x14ac:dyDescent="0.25"/>
  <cols>
    <col min="1" max="9" width="11.6640625" customWidth="1"/>
  </cols>
  <sheetData>
    <row r="1" spans="1:9" ht="13.8" x14ac:dyDescent="0.3">
      <c r="A1" s="177" t="s">
        <v>55</v>
      </c>
      <c r="B1" s="178"/>
      <c r="C1" s="213" t="s">
        <v>123</v>
      </c>
      <c r="D1" s="213"/>
      <c r="E1" s="213"/>
      <c r="F1" s="213"/>
      <c r="G1" s="213"/>
      <c r="H1" s="213"/>
      <c r="I1" s="214"/>
    </row>
    <row r="2" spans="1:9" ht="13.8" x14ac:dyDescent="0.3">
      <c r="A2" s="179"/>
      <c r="B2" s="180"/>
      <c r="C2" s="215"/>
      <c r="D2" s="215"/>
      <c r="E2" s="215"/>
      <c r="F2" s="215"/>
      <c r="G2" s="215"/>
      <c r="H2" s="215"/>
      <c r="I2" s="216"/>
    </row>
    <row r="3" spans="1:9" ht="9.75" customHeight="1" x14ac:dyDescent="0.3">
      <c r="A3" s="179"/>
      <c r="B3" s="180"/>
      <c r="C3" s="181"/>
      <c r="D3" s="181"/>
      <c r="E3" s="181"/>
      <c r="F3" s="181"/>
      <c r="G3" s="181"/>
      <c r="H3" s="181"/>
      <c r="I3" s="182"/>
    </row>
    <row r="4" spans="1:9" ht="13.8" x14ac:dyDescent="0.3">
      <c r="A4" s="179" t="s">
        <v>105</v>
      </c>
      <c r="B4" s="180"/>
      <c r="C4" s="215" t="s">
        <v>124</v>
      </c>
      <c r="D4" s="215"/>
      <c r="E4" s="215"/>
      <c r="F4" s="215"/>
      <c r="G4" s="215"/>
      <c r="H4" s="215"/>
      <c r="I4" s="216"/>
    </row>
    <row r="5" spans="1:9" s="1" customFormat="1" ht="9" customHeight="1" x14ac:dyDescent="0.3">
      <c r="A5" s="149"/>
      <c r="B5" s="150"/>
      <c r="C5" s="151"/>
      <c r="D5" s="151"/>
      <c r="E5" s="151"/>
      <c r="F5" s="151"/>
      <c r="G5" s="151"/>
      <c r="H5" s="151"/>
      <c r="I5" s="152"/>
    </row>
    <row r="6" spans="1:9" s="1" customFormat="1" ht="12.75" customHeight="1" thickBot="1" x14ac:dyDescent="0.35">
      <c r="A6" s="183" t="s">
        <v>67</v>
      </c>
      <c r="B6" s="184"/>
      <c r="C6" s="217" t="s">
        <v>125</v>
      </c>
      <c r="D6" s="217"/>
      <c r="E6" s="217"/>
      <c r="F6" s="217"/>
      <c r="G6" s="217"/>
      <c r="H6" s="217"/>
      <c r="I6" s="218"/>
    </row>
    <row r="7" spans="1:9" s="1" customFormat="1" ht="12.75" customHeight="1" x14ac:dyDescent="0.3">
      <c r="A7" s="95"/>
      <c r="B7" s="95"/>
      <c r="C7" s="95"/>
      <c r="D7" s="95"/>
      <c r="E7" s="95"/>
      <c r="F7" s="95"/>
      <c r="G7" s="95"/>
      <c r="H7" s="95"/>
      <c r="I7" s="95"/>
    </row>
    <row r="8" spans="1:9" s="2" customFormat="1" ht="15.75" customHeight="1" x14ac:dyDescent="0.3">
      <c r="A8" s="95"/>
      <c r="B8" s="94"/>
      <c r="C8" s="95" t="s">
        <v>0</v>
      </c>
      <c r="D8" s="95"/>
      <c r="E8" s="95"/>
      <c r="F8" s="95"/>
      <c r="G8" s="95"/>
      <c r="H8" s="95"/>
      <c r="I8" s="95"/>
    </row>
    <row r="9" spans="1:9" s="2" customFormat="1" ht="9.75" customHeight="1" x14ac:dyDescent="0.3">
      <c r="A9" s="95"/>
      <c r="B9" s="94"/>
      <c r="C9" s="95"/>
      <c r="D9" s="94"/>
      <c r="E9" s="95"/>
      <c r="F9" s="95"/>
      <c r="G9" s="95"/>
      <c r="H9" s="95"/>
      <c r="I9" s="95"/>
    </row>
    <row r="10" spans="1:9" s="2" customFormat="1" ht="12.75" customHeight="1" x14ac:dyDescent="0.3">
      <c r="A10" s="153"/>
      <c r="B10" s="154" t="s">
        <v>1</v>
      </c>
      <c r="C10" s="155"/>
      <c r="D10" s="155"/>
      <c r="E10" s="156"/>
      <c r="F10" s="156"/>
      <c r="G10" s="157" t="s">
        <v>14</v>
      </c>
      <c r="H10" s="157" t="s">
        <v>15</v>
      </c>
      <c r="I10" s="158" t="s">
        <v>3</v>
      </c>
    </row>
    <row r="11" spans="1:9" s="3" customFormat="1" ht="12.75" customHeight="1" x14ac:dyDescent="0.3">
      <c r="A11" s="159"/>
      <c r="B11" s="159"/>
      <c r="C11" s="160"/>
      <c r="D11" s="160"/>
      <c r="E11" s="161"/>
      <c r="F11" s="161"/>
      <c r="G11" s="162"/>
      <c r="H11" s="162"/>
      <c r="I11" s="163" t="s">
        <v>4</v>
      </c>
    </row>
    <row r="12" spans="1:9" s="3" customFormat="1" ht="12.75" customHeight="1" x14ac:dyDescent="0.3">
      <c r="A12" s="164"/>
      <c r="B12" s="85"/>
      <c r="C12" s="85"/>
      <c r="D12" s="85"/>
      <c r="E12" s="85"/>
      <c r="F12" s="85"/>
      <c r="G12" s="165"/>
      <c r="H12" s="165"/>
      <c r="I12" s="166"/>
    </row>
    <row r="13" spans="1:9" s="3" customFormat="1" ht="12.75" customHeight="1" x14ac:dyDescent="0.3">
      <c r="A13" s="167">
        <v>1</v>
      </c>
      <c r="B13" s="168" t="s">
        <v>121</v>
      </c>
      <c r="C13" s="161"/>
      <c r="D13" s="161"/>
      <c r="E13" s="161"/>
      <c r="F13" s="161"/>
      <c r="G13" s="169"/>
      <c r="H13" s="169"/>
      <c r="I13" s="170"/>
    </row>
    <row r="14" spans="1:9" s="4" customFormat="1" ht="9" customHeight="1" x14ac:dyDescent="0.3">
      <c r="A14" s="164"/>
      <c r="B14" s="85"/>
      <c r="C14" s="85"/>
      <c r="D14" s="85"/>
      <c r="E14" s="85"/>
      <c r="F14" s="85"/>
      <c r="G14" s="165"/>
      <c r="H14" s="165"/>
      <c r="I14" s="166"/>
    </row>
    <row r="15" spans="1:9" s="4" customFormat="1" ht="13.8" x14ac:dyDescent="0.3">
      <c r="A15" s="167">
        <v>2</v>
      </c>
      <c r="B15" s="168" t="s">
        <v>106</v>
      </c>
      <c r="C15" s="161"/>
      <c r="D15" s="161"/>
      <c r="E15" s="161"/>
      <c r="F15" s="161"/>
      <c r="G15" s="169"/>
      <c r="H15" s="169"/>
      <c r="I15" s="170"/>
    </row>
    <row r="16" spans="1:9" s="4" customFormat="1" ht="9" customHeight="1" x14ac:dyDescent="0.3">
      <c r="A16" s="164"/>
      <c r="B16" s="85"/>
      <c r="C16" s="85"/>
      <c r="D16" s="85"/>
      <c r="E16" s="85"/>
      <c r="F16" s="85"/>
      <c r="G16" s="165"/>
      <c r="H16" s="165"/>
      <c r="I16" s="166"/>
    </row>
    <row r="17" spans="1:9" s="4" customFormat="1" ht="13.8" x14ac:dyDescent="0.3">
      <c r="A17" s="167">
        <v>3</v>
      </c>
      <c r="B17" s="168" t="s">
        <v>144</v>
      </c>
      <c r="C17" s="161"/>
      <c r="D17" s="161"/>
      <c r="E17" s="161"/>
      <c r="F17" s="161"/>
      <c r="G17" s="169"/>
      <c r="H17" s="169"/>
      <c r="I17" s="170"/>
    </row>
    <row r="18" spans="1:9" s="4" customFormat="1" ht="9" customHeight="1" x14ac:dyDescent="0.3">
      <c r="A18" s="164"/>
      <c r="B18" s="85"/>
      <c r="C18" s="85"/>
      <c r="D18" s="85"/>
      <c r="E18" s="85"/>
      <c r="F18" s="85"/>
      <c r="G18" s="165"/>
      <c r="H18" s="165"/>
      <c r="I18" s="166"/>
    </row>
    <row r="19" spans="1:9" s="4" customFormat="1" ht="13.8" x14ac:dyDescent="0.3">
      <c r="A19" s="167">
        <v>4</v>
      </c>
      <c r="B19" s="168" t="s">
        <v>117</v>
      </c>
      <c r="C19" s="161"/>
      <c r="D19" s="161"/>
      <c r="E19" s="161"/>
      <c r="F19" s="161"/>
      <c r="G19" s="169"/>
      <c r="H19" s="169"/>
      <c r="I19" s="170"/>
    </row>
    <row r="20" spans="1:9" s="3" customFormat="1" ht="9" customHeight="1" x14ac:dyDescent="0.3">
      <c r="A20" s="164"/>
      <c r="B20" s="85"/>
      <c r="C20" s="85"/>
      <c r="D20" s="85"/>
      <c r="E20" s="85"/>
      <c r="F20" s="85"/>
      <c r="G20" s="165"/>
      <c r="H20" s="165"/>
      <c r="I20" s="166"/>
    </row>
    <row r="21" spans="1:9" s="4" customFormat="1" ht="13.8" x14ac:dyDescent="0.3">
      <c r="A21" s="167">
        <v>5</v>
      </c>
      <c r="B21" s="168" t="s">
        <v>118</v>
      </c>
      <c r="C21" s="161"/>
      <c r="D21" s="161"/>
      <c r="E21" s="161"/>
      <c r="F21" s="161"/>
      <c r="G21" s="169"/>
      <c r="H21" s="169"/>
      <c r="I21" s="170"/>
    </row>
    <row r="22" spans="1:9" s="3" customFormat="1" ht="9" customHeight="1" x14ac:dyDescent="0.3">
      <c r="A22" s="164"/>
      <c r="B22" s="85"/>
      <c r="C22" s="85"/>
      <c r="D22" s="85"/>
      <c r="E22" s="85"/>
      <c r="F22" s="85"/>
      <c r="G22" s="165"/>
      <c r="H22" s="165"/>
      <c r="I22" s="166"/>
    </row>
    <row r="23" spans="1:9" s="4" customFormat="1" ht="13.8" x14ac:dyDescent="0.3">
      <c r="A23" s="167">
        <v>6</v>
      </c>
      <c r="B23" s="168" t="s">
        <v>93</v>
      </c>
      <c r="C23" s="161"/>
      <c r="D23" s="161"/>
      <c r="E23" s="161"/>
      <c r="F23" s="161"/>
      <c r="G23" s="169"/>
      <c r="H23" s="169"/>
      <c r="I23" s="170"/>
    </row>
    <row r="24" spans="1:9" s="3" customFormat="1" ht="9" customHeight="1" x14ac:dyDescent="0.3">
      <c r="A24" s="164"/>
      <c r="B24" s="85"/>
      <c r="C24" s="85"/>
      <c r="D24" s="85"/>
      <c r="E24" s="85"/>
      <c r="F24" s="85"/>
      <c r="G24" s="165"/>
      <c r="H24" s="165"/>
      <c r="I24" s="166"/>
    </row>
    <row r="25" spans="1:9" s="4" customFormat="1" ht="13.8" x14ac:dyDescent="0.3">
      <c r="A25" s="167">
        <v>7</v>
      </c>
      <c r="B25" s="168" t="s">
        <v>186</v>
      </c>
      <c r="C25" s="161"/>
      <c r="D25" s="161"/>
      <c r="E25" s="161"/>
      <c r="F25" s="161"/>
      <c r="G25" s="169"/>
      <c r="H25" s="169"/>
      <c r="I25" s="170"/>
    </row>
    <row r="26" spans="1:9" s="5" customFormat="1" ht="9" customHeight="1" x14ac:dyDescent="0.3">
      <c r="A26" s="164"/>
      <c r="B26" s="85"/>
      <c r="C26" s="85"/>
      <c r="D26" s="85"/>
      <c r="E26" s="85"/>
      <c r="F26" s="85"/>
      <c r="G26" s="165"/>
      <c r="H26" s="165"/>
      <c r="I26" s="166"/>
    </row>
    <row r="27" spans="1:9" s="5" customFormat="1" ht="13.8" x14ac:dyDescent="0.3">
      <c r="A27" s="167">
        <v>8</v>
      </c>
      <c r="B27" s="168" t="s">
        <v>5</v>
      </c>
      <c r="C27" s="161"/>
      <c r="D27" s="161"/>
      <c r="E27" s="161"/>
      <c r="F27" s="161"/>
      <c r="G27" s="169"/>
      <c r="H27" s="169"/>
      <c r="I27" s="170"/>
    </row>
    <row r="28" spans="1:9" ht="8.25" customHeight="1" thickBot="1" x14ac:dyDescent="0.35">
      <c r="A28" s="171"/>
      <c r="B28" s="172"/>
      <c r="C28" s="172"/>
      <c r="D28" s="172"/>
      <c r="E28" s="172"/>
      <c r="F28" s="172"/>
      <c r="G28" s="166"/>
      <c r="H28" s="166"/>
      <c r="I28" s="166"/>
    </row>
    <row r="29" spans="1:9" s="2" customFormat="1" ht="14.4" thickTop="1" x14ac:dyDescent="0.3">
      <c r="A29" s="173"/>
      <c r="B29" s="174" t="s">
        <v>6</v>
      </c>
      <c r="C29" s="174"/>
      <c r="D29" s="174"/>
      <c r="E29" s="174"/>
      <c r="F29" s="174"/>
      <c r="G29" s="175"/>
      <c r="H29" s="175"/>
      <c r="I29" s="175"/>
    </row>
    <row r="30" spans="1:9" s="2" customFormat="1" ht="7.5" customHeight="1" x14ac:dyDescent="0.3">
      <c r="A30" s="41"/>
      <c r="B30" s="41"/>
      <c r="C30" s="41"/>
      <c r="D30" s="41"/>
      <c r="E30" s="41"/>
      <c r="F30" s="41"/>
      <c r="G30" s="41"/>
      <c r="H30" s="41"/>
      <c r="I30" s="176"/>
    </row>
    <row r="31" spans="1:9" ht="13.8" x14ac:dyDescent="0.3">
      <c r="A31" s="24"/>
      <c r="B31" s="24" t="s">
        <v>7</v>
      </c>
      <c r="C31" s="24"/>
      <c r="D31" s="24"/>
      <c r="E31" s="24"/>
      <c r="F31" s="24"/>
      <c r="G31" s="24"/>
      <c r="H31" s="24"/>
      <c r="I31" s="24"/>
    </row>
    <row r="32" spans="1:9" ht="13.8" x14ac:dyDescent="0.3">
      <c r="A32" s="24"/>
      <c r="B32" s="24" t="s">
        <v>56</v>
      </c>
      <c r="C32" s="24"/>
      <c r="D32" s="24"/>
      <c r="E32" s="24"/>
      <c r="F32" s="24"/>
      <c r="G32" s="24"/>
      <c r="H32" s="24"/>
      <c r="I32" s="24"/>
    </row>
  </sheetData>
  <sheetProtection selectLockedCells="1" selectUnlockedCells="1"/>
  <mergeCells count="4">
    <mergeCell ref="C1:I1"/>
    <mergeCell ref="C2:I2"/>
    <mergeCell ref="C6:I6"/>
    <mergeCell ref="C4:I4"/>
  </mergeCells>
  <pageMargins left="1.3779527559055118" right="1.1811023622047245" top="1.1811023622047245" bottom="1.1811023622047245" header="0.51181102362204722" footer="0.51181102362204722"/>
  <pageSetup paperSize="9" scale="96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7"/>
  <sheetViews>
    <sheetView tabSelected="1" view="pageBreakPreview" zoomScaleSheetLayoutView="100" workbookViewId="0">
      <pane ySplit="3" topLeftCell="A102" activePane="bottomLeft" state="frozen"/>
      <selection activeCell="C1" sqref="C1"/>
      <selection pane="bottomLeft" activeCell="C111" sqref="C111"/>
    </sheetView>
  </sheetViews>
  <sheetFormatPr defaultRowHeight="13.2" x14ac:dyDescent="0.25"/>
  <cols>
    <col min="1" max="1" width="4.6640625" customWidth="1"/>
    <col min="2" max="2" width="10.33203125" customWidth="1"/>
    <col min="3" max="3" width="60.109375" customWidth="1"/>
    <col min="4" max="4" width="5.6640625" customWidth="1"/>
    <col min="5" max="5" width="8.6640625" customWidth="1"/>
    <col min="6" max="6" width="11.6640625" customWidth="1"/>
    <col min="7" max="7" width="11.5546875" customWidth="1"/>
    <col min="8" max="8" width="11" customWidth="1"/>
    <col min="9" max="9" width="12.6640625" customWidth="1"/>
    <col min="10" max="12" width="8.6640625" customWidth="1"/>
  </cols>
  <sheetData>
    <row r="1" spans="1:14" s="6" customFormat="1" ht="12" x14ac:dyDescent="0.25">
      <c r="A1" s="12" t="s">
        <v>8</v>
      </c>
      <c r="B1" s="12" t="s">
        <v>9</v>
      </c>
      <c r="C1" s="13" t="s">
        <v>10</v>
      </c>
      <c r="D1" s="12" t="s">
        <v>11</v>
      </c>
      <c r="E1" s="12" t="s">
        <v>12</v>
      </c>
      <c r="F1" s="12" t="s">
        <v>13</v>
      </c>
      <c r="G1" s="12" t="s">
        <v>14</v>
      </c>
      <c r="H1" s="12" t="s">
        <v>15</v>
      </c>
      <c r="I1" s="12" t="s">
        <v>3</v>
      </c>
      <c r="J1" s="14" t="s">
        <v>2</v>
      </c>
      <c r="K1" s="14" t="s">
        <v>16</v>
      </c>
      <c r="L1" s="14" t="s">
        <v>2</v>
      </c>
    </row>
    <row r="2" spans="1:14" s="6" customFormat="1" ht="12" x14ac:dyDescent="0.25">
      <c r="A2" s="15"/>
      <c r="B2" s="15"/>
      <c r="C2" s="16"/>
      <c r="D2" s="15"/>
      <c r="E2" s="15" t="s">
        <v>4</v>
      </c>
      <c r="F2" s="15" t="s">
        <v>17</v>
      </c>
      <c r="G2" s="15"/>
      <c r="H2" s="15"/>
      <c r="I2" s="15" t="s">
        <v>4</v>
      </c>
      <c r="J2" s="17" t="s">
        <v>18</v>
      </c>
      <c r="K2" s="17" t="s">
        <v>18</v>
      </c>
      <c r="L2" s="17" t="s">
        <v>19</v>
      </c>
    </row>
    <row r="3" spans="1:14" s="7" customFormat="1" ht="12" x14ac:dyDescent="0.25">
      <c r="A3" s="18" t="s">
        <v>21</v>
      </c>
      <c r="B3" s="18" t="s">
        <v>22</v>
      </c>
      <c r="C3" s="19" t="s">
        <v>23</v>
      </c>
      <c r="D3" s="18" t="s">
        <v>24</v>
      </c>
      <c r="E3" s="18" t="s">
        <v>25</v>
      </c>
      <c r="F3" s="18" t="s">
        <v>26</v>
      </c>
      <c r="G3" s="18" t="s">
        <v>27</v>
      </c>
      <c r="H3" s="18" t="s">
        <v>20</v>
      </c>
      <c r="I3" s="18" t="s">
        <v>28</v>
      </c>
      <c r="J3" s="20" t="s">
        <v>29</v>
      </c>
      <c r="K3" s="20" t="s">
        <v>30</v>
      </c>
      <c r="L3" s="20" t="s">
        <v>31</v>
      </c>
    </row>
    <row r="4" spans="1:14" s="7" customFormat="1" ht="8.25" customHeight="1" x14ac:dyDescent="0.3">
      <c r="A4" s="21"/>
      <c r="B4" s="21"/>
      <c r="C4" s="21"/>
      <c r="D4" s="21"/>
      <c r="E4" s="21"/>
      <c r="F4" s="22"/>
      <c r="G4" s="23"/>
      <c r="H4" s="23"/>
      <c r="I4" s="22"/>
      <c r="J4" s="24"/>
      <c r="K4" s="24"/>
      <c r="L4" s="24"/>
    </row>
    <row r="5" spans="1:14" s="7" customFormat="1" ht="13.8" x14ac:dyDescent="0.3">
      <c r="A5" s="25"/>
      <c r="B5" s="26">
        <v>1</v>
      </c>
      <c r="C5" s="27" t="s">
        <v>94</v>
      </c>
      <c r="D5" s="25"/>
      <c r="E5" s="25"/>
      <c r="F5" s="28"/>
      <c r="G5" s="29"/>
      <c r="H5" s="28"/>
      <c r="I5" s="28"/>
      <c r="J5" s="24"/>
      <c r="K5" s="24"/>
      <c r="L5" s="24"/>
    </row>
    <row r="6" spans="1:14" ht="6.75" customHeight="1" x14ac:dyDescent="0.3">
      <c r="A6" s="30"/>
      <c r="B6" s="30"/>
      <c r="C6" s="30"/>
      <c r="D6" s="30"/>
      <c r="E6" s="30"/>
      <c r="F6" s="31"/>
      <c r="G6" s="32"/>
      <c r="H6" s="31"/>
      <c r="I6" s="31"/>
      <c r="J6" s="24"/>
      <c r="K6" s="24"/>
      <c r="L6" s="24"/>
    </row>
    <row r="7" spans="1:14" s="7" customFormat="1" ht="13.8" x14ac:dyDescent="0.3">
      <c r="A7" s="33"/>
      <c r="B7" s="34" t="s">
        <v>33</v>
      </c>
      <c r="C7" s="34" t="s">
        <v>34</v>
      </c>
      <c r="D7" s="35"/>
      <c r="E7" s="35"/>
      <c r="F7" s="31"/>
      <c r="G7" s="32"/>
      <c r="H7" s="32"/>
      <c r="I7" s="31"/>
      <c r="J7" s="24"/>
      <c r="K7" s="24"/>
      <c r="L7" s="24"/>
    </row>
    <row r="8" spans="1:14" s="7" customFormat="1" ht="13.8" x14ac:dyDescent="0.3">
      <c r="A8" s="36"/>
      <c r="B8" s="37"/>
      <c r="C8" s="38" t="s">
        <v>74</v>
      </c>
      <c r="D8" s="39"/>
      <c r="E8" s="39"/>
      <c r="F8" s="40"/>
      <c r="G8" s="32"/>
      <c r="H8" s="32"/>
      <c r="I8" s="32"/>
      <c r="J8" s="41"/>
      <c r="K8" s="41"/>
      <c r="L8" s="41"/>
    </row>
    <row r="9" spans="1:14" s="99" customFormat="1" ht="9" customHeight="1" x14ac:dyDescent="0.3">
      <c r="A9" s="101"/>
      <c r="B9" s="24"/>
      <c r="C9" s="24"/>
      <c r="D9" s="24"/>
      <c r="E9" s="24"/>
      <c r="F9" s="96"/>
      <c r="G9" s="97"/>
      <c r="H9" s="98"/>
      <c r="I9" s="40"/>
      <c r="J9" s="90"/>
      <c r="K9" s="24"/>
      <c r="L9" s="24"/>
      <c r="M9" s="24"/>
      <c r="N9" s="24"/>
    </row>
    <row r="10" spans="1:14" s="7" customFormat="1" ht="27.6" x14ac:dyDescent="0.3">
      <c r="A10" s="222">
        <v>101</v>
      </c>
      <c r="B10" s="36" t="s">
        <v>41</v>
      </c>
      <c r="C10" s="42" t="s">
        <v>126</v>
      </c>
      <c r="D10" s="223" t="s">
        <v>57</v>
      </c>
      <c r="E10" s="223">
        <v>1</v>
      </c>
      <c r="F10" s="224">
        <f>2113+29+172</f>
        <v>2314</v>
      </c>
      <c r="G10" s="221"/>
      <c r="H10" s="221"/>
      <c r="I10" s="221"/>
      <c r="J10" s="43">
        <v>5.67E-2</v>
      </c>
      <c r="K10" s="43"/>
      <c r="L10" s="43">
        <f>J10*E10</f>
        <v>5.67E-2</v>
      </c>
    </row>
    <row r="11" spans="1:14" s="7" customFormat="1" ht="13.8" x14ac:dyDescent="0.3">
      <c r="A11" s="222"/>
      <c r="B11" s="36"/>
      <c r="C11" s="44" t="s">
        <v>127</v>
      </c>
      <c r="D11" s="223"/>
      <c r="E11" s="223"/>
      <c r="F11" s="224"/>
      <c r="G11" s="221"/>
      <c r="H11" s="221"/>
      <c r="I11" s="221"/>
      <c r="J11" s="43"/>
      <c r="K11" s="43"/>
      <c r="L11" s="43"/>
    </row>
    <row r="12" spans="1:14" ht="13.8" x14ac:dyDescent="0.3">
      <c r="A12" s="45"/>
      <c r="B12" s="46" t="s">
        <v>38</v>
      </c>
      <c r="C12" s="38" t="s">
        <v>70</v>
      </c>
      <c r="D12" s="47"/>
      <c r="E12" s="39"/>
      <c r="F12" s="48"/>
      <c r="G12" s="49"/>
      <c r="H12" s="48"/>
      <c r="I12" s="49"/>
      <c r="J12" s="43"/>
      <c r="K12" s="43"/>
      <c r="L12" s="43"/>
    </row>
    <row r="13" spans="1:14" ht="13.8" x14ac:dyDescent="0.3">
      <c r="A13" s="45">
        <v>102</v>
      </c>
      <c r="B13" s="47">
        <v>731341130</v>
      </c>
      <c r="C13" s="50" t="s">
        <v>71</v>
      </c>
      <c r="D13" s="47" t="s">
        <v>32</v>
      </c>
      <c r="E13" s="39">
        <v>2</v>
      </c>
      <c r="F13" s="48">
        <v>20</v>
      </c>
      <c r="G13" s="185"/>
      <c r="H13" s="48"/>
      <c r="I13" s="185"/>
      <c r="J13" s="43">
        <v>5.4000000000000001E-4</v>
      </c>
      <c r="K13" s="43"/>
      <c r="L13" s="43">
        <f>E13*(J13+K13)</f>
        <v>1.08E-3</v>
      </c>
    </row>
    <row r="14" spans="1:14" ht="13.8" x14ac:dyDescent="0.3">
      <c r="A14" s="45"/>
      <c r="B14" s="46" t="s">
        <v>153</v>
      </c>
      <c r="C14" s="38" t="s">
        <v>75</v>
      </c>
      <c r="D14" s="47"/>
      <c r="E14" s="39"/>
      <c r="F14" s="48"/>
      <c r="G14" s="185"/>
      <c r="H14" s="48"/>
      <c r="I14" s="185"/>
      <c r="J14" s="43"/>
      <c r="K14" s="43"/>
      <c r="L14" s="43"/>
    </row>
    <row r="15" spans="1:14" ht="13.8" x14ac:dyDescent="0.3">
      <c r="A15" s="51">
        <v>103</v>
      </c>
      <c r="B15" s="52">
        <v>1000</v>
      </c>
      <c r="C15" s="53" t="s">
        <v>119</v>
      </c>
      <c r="D15" s="54" t="s">
        <v>36</v>
      </c>
      <c r="E15" s="54">
        <v>1</v>
      </c>
      <c r="F15" s="48">
        <v>175</v>
      </c>
      <c r="G15" s="49"/>
      <c r="H15" s="48"/>
      <c r="I15" s="185"/>
      <c r="J15" s="43"/>
      <c r="K15" s="43"/>
      <c r="L15" s="43">
        <f>E15*(J15+K15)</f>
        <v>0</v>
      </c>
    </row>
    <row r="16" spans="1:14" ht="13.8" x14ac:dyDescent="0.3">
      <c r="A16" s="45"/>
      <c r="B16" s="46" t="s">
        <v>40</v>
      </c>
      <c r="C16" s="38" t="s">
        <v>72</v>
      </c>
      <c r="D16" s="47"/>
      <c r="E16" s="39"/>
      <c r="F16" s="48"/>
      <c r="G16" s="49"/>
      <c r="H16" s="48"/>
      <c r="I16" s="49"/>
      <c r="J16" s="43"/>
      <c r="K16" s="43"/>
      <c r="L16" s="43"/>
    </row>
    <row r="17" spans="1:14" ht="13.8" x14ac:dyDescent="0.3">
      <c r="A17" s="51">
        <v>104</v>
      </c>
      <c r="B17" s="52"/>
      <c r="C17" s="53" t="s">
        <v>73</v>
      </c>
      <c r="D17" s="54" t="s">
        <v>18</v>
      </c>
      <c r="E17" s="54">
        <f>SUM(L10:L15)</f>
        <v>5.7779999999999998E-2</v>
      </c>
      <c r="F17" s="48">
        <v>150</v>
      </c>
      <c r="G17" s="49"/>
      <c r="H17" s="187"/>
      <c r="I17" s="185"/>
      <c r="J17" s="43"/>
      <c r="K17" s="43"/>
      <c r="L17" s="43"/>
    </row>
    <row r="18" spans="1:14" ht="6.75" customHeight="1" x14ac:dyDescent="0.3">
      <c r="A18" s="30"/>
      <c r="B18" s="30"/>
      <c r="C18" s="30"/>
      <c r="D18" s="30"/>
      <c r="E18" s="30"/>
      <c r="F18" s="55"/>
      <c r="G18" s="49"/>
      <c r="H18" s="55"/>
      <c r="I18" s="55"/>
      <c r="J18" s="43"/>
      <c r="K18" s="43"/>
      <c r="L18" s="43"/>
    </row>
    <row r="19" spans="1:14" ht="14.4" thickBot="1" x14ac:dyDescent="0.35">
      <c r="A19" s="220" t="s">
        <v>114</v>
      </c>
      <c r="B19" s="220"/>
      <c r="C19" s="220"/>
      <c r="D19" s="220"/>
      <c r="E19" s="220"/>
      <c r="F19" s="56"/>
      <c r="G19" s="57"/>
      <c r="H19" s="57"/>
      <c r="I19" s="57"/>
      <c r="J19" s="43"/>
      <c r="K19" s="43"/>
      <c r="L19" s="43"/>
    </row>
    <row r="20" spans="1:14" ht="14.4" thickTop="1" x14ac:dyDescent="0.3">
      <c r="A20" s="58"/>
      <c r="B20" s="58"/>
      <c r="C20" s="58"/>
      <c r="D20" s="58"/>
      <c r="E20" s="58"/>
      <c r="F20" s="59"/>
      <c r="G20" s="60"/>
      <c r="H20" s="60"/>
      <c r="I20" s="60"/>
      <c r="J20" s="43"/>
      <c r="K20" s="43"/>
      <c r="L20" s="43"/>
    </row>
    <row r="21" spans="1:14" s="99" customFormat="1" ht="13.8" x14ac:dyDescent="0.3">
      <c r="A21" s="21"/>
      <c r="B21" s="93" t="s">
        <v>101</v>
      </c>
      <c r="C21" s="94" t="s">
        <v>95</v>
      </c>
      <c r="D21" s="95"/>
      <c r="E21" s="95"/>
      <c r="F21" s="96"/>
      <c r="G21" s="97"/>
      <c r="H21" s="98"/>
      <c r="I21" s="40"/>
      <c r="J21" s="90"/>
      <c r="K21" s="41"/>
      <c r="L21" s="95"/>
      <c r="M21" s="95"/>
      <c r="N21" s="95"/>
    </row>
    <row r="22" spans="1:14" s="99" customFormat="1" ht="14.25" customHeight="1" x14ac:dyDescent="0.3">
      <c r="A22" s="41"/>
      <c r="B22" s="100" t="s">
        <v>96</v>
      </c>
      <c r="C22" s="225" t="s">
        <v>128</v>
      </c>
      <c r="D22" s="225"/>
      <c r="E22" s="225"/>
      <c r="F22" s="225"/>
      <c r="G22" s="225"/>
      <c r="H22" s="225"/>
      <c r="I22" s="225"/>
      <c r="J22" s="90"/>
      <c r="K22" s="41"/>
      <c r="L22" s="95"/>
      <c r="M22" s="95"/>
      <c r="N22" s="95"/>
    </row>
    <row r="23" spans="1:14" s="99" customFormat="1" ht="9" customHeight="1" x14ac:dyDescent="0.3">
      <c r="A23" s="101"/>
      <c r="B23" s="24"/>
      <c r="C23" s="24"/>
      <c r="D23" s="24"/>
      <c r="E23" s="24"/>
      <c r="F23" s="96"/>
      <c r="G23" s="97"/>
      <c r="H23" s="98"/>
      <c r="I23" s="40"/>
      <c r="J23" s="90"/>
      <c r="K23" s="24"/>
      <c r="L23" s="24"/>
      <c r="M23" s="24"/>
      <c r="N23" s="24"/>
    </row>
    <row r="24" spans="1:14" s="99" customFormat="1" ht="27.6" x14ac:dyDescent="0.3">
      <c r="A24" s="102">
        <v>201</v>
      </c>
      <c r="B24" s="102" t="s">
        <v>97</v>
      </c>
      <c r="C24" s="105" t="s">
        <v>129</v>
      </c>
      <c r="D24" s="192" t="s">
        <v>98</v>
      </c>
      <c r="E24" s="39">
        <v>1</v>
      </c>
      <c r="F24" s="188">
        <v>104</v>
      </c>
      <c r="G24" s="185"/>
      <c r="H24" s="187"/>
      <c r="I24" s="185"/>
      <c r="J24" s="193">
        <v>0.01</v>
      </c>
      <c r="K24" s="193">
        <f t="shared" ref="K24:K26" si="0">E24*J24</f>
        <v>0.01</v>
      </c>
      <c r="L24" s="24"/>
      <c r="M24" s="24"/>
      <c r="N24" s="24"/>
    </row>
    <row r="25" spans="1:14" s="99" customFormat="1" ht="13.8" x14ac:dyDescent="0.3">
      <c r="A25" s="102">
        <v>202</v>
      </c>
      <c r="B25" s="89" t="s">
        <v>97</v>
      </c>
      <c r="C25" s="105" t="s">
        <v>102</v>
      </c>
      <c r="D25" s="106" t="s">
        <v>36</v>
      </c>
      <c r="E25" s="39">
        <v>1</v>
      </c>
      <c r="F25" s="104">
        <v>56</v>
      </c>
      <c r="G25" s="185"/>
      <c r="H25" s="187"/>
      <c r="I25" s="185"/>
      <c r="J25" s="24">
        <v>8.0000000000000002E-3</v>
      </c>
      <c r="K25" s="24">
        <f t="shared" si="0"/>
        <v>8.0000000000000002E-3</v>
      </c>
      <c r="L25" s="24"/>
      <c r="M25" s="24"/>
      <c r="N25" s="24"/>
    </row>
    <row r="26" spans="1:14" s="99" customFormat="1" ht="13.8" x14ac:dyDescent="0.3">
      <c r="A26" s="102">
        <v>203</v>
      </c>
      <c r="B26" s="89" t="s">
        <v>97</v>
      </c>
      <c r="C26" s="105" t="s">
        <v>103</v>
      </c>
      <c r="D26" s="101" t="s">
        <v>36</v>
      </c>
      <c r="E26" s="39">
        <v>7</v>
      </c>
      <c r="F26" s="104">
        <v>29</v>
      </c>
      <c r="G26" s="185"/>
      <c r="H26" s="187"/>
      <c r="I26" s="185"/>
      <c r="J26" s="24">
        <v>0.01</v>
      </c>
      <c r="K26" s="24">
        <f t="shared" si="0"/>
        <v>7.0000000000000007E-2</v>
      </c>
      <c r="L26" s="24"/>
      <c r="M26" s="24"/>
      <c r="N26" s="24"/>
    </row>
    <row r="27" spans="1:14" s="24" customFormat="1" ht="13.8" x14ac:dyDescent="0.3">
      <c r="A27" s="88"/>
      <c r="B27" s="89"/>
      <c r="C27" s="41" t="s">
        <v>99</v>
      </c>
      <c r="D27" s="89"/>
      <c r="E27" s="39"/>
      <c r="F27" s="108"/>
      <c r="G27" s="108"/>
      <c r="H27" s="109"/>
      <c r="I27" s="108"/>
    </row>
    <row r="28" spans="1:14" s="24" customFormat="1" ht="12.75" customHeight="1" x14ac:dyDescent="0.3">
      <c r="A28" s="102">
        <v>204</v>
      </c>
      <c r="B28" s="89" t="s">
        <v>100</v>
      </c>
      <c r="C28" s="50" t="s">
        <v>104</v>
      </c>
      <c r="D28" s="47" t="s">
        <v>32</v>
      </c>
      <c r="E28" s="39">
        <v>5</v>
      </c>
      <c r="F28" s="109">
        <v>20</v>
      </c>
      <c r="G28" s="185"/>
      <c r="H28" s="187"/>
      <c r="I28" s="185"/>
    </row>
    <row r="29" spans="1:14" s="24" customFormat="1" ht="13.8" x14ac:dyDescent="0.3">
      <c r="A29" s="102">
        <v>205</v>
      </c>
      <c r="B29" s="107"/>
      <c r="C29" s="107" t="s">
        <v>107</v>
      </c>
      <c r="D29" s="106" t="s">
        <v>52</v>
      </c>
      <c r="E29" s="106">
        <v>1</v>
      </c>
      <c r="F29" s="109">
        <v>70</v>
      </c>
      <c r="G29" s="108"/>
      <c r="H29" s="187"/>
      <c r="I29" s="185"/>
      <c r="J29" s="110"/>
      <c r="K29" s="111"/>
      <c r="M29" s="111"/>
      <c r="N29" s="111"/>
    </row>
    <row r="30" spans="1:14" s="24" customFormat="1" ht="13.8" x14ac:dyDescent="0.3">
      <c r="A30" s="102"/>
      <c r="B30" s="112" t="s">
        <v>40</v>
      </c>
      <c r="C30" s="41" t="s">
        <v>108</v>
      </c>
      <c r="D30" s="102"/>
      <c r="E30" s="103"/>
      <c r="F30" s="113"/>
      <c r="G30" s="108"/>
      <c r="H30" s="108"/>
      <c r="I30" s="108"/>
    </row>
    <row r="31" spans="1:14" s="24" customFormat="1" ht="13.8" x14ac:dyDescent="0.3">
      <c r="A31" s="102">
        <v>206</v>
      </c>
      <c r="B31" s="114"/>
      <c r="C31" s="87" t="s">
        <v>143</v>
      </c>
      <c r="D31" s="39" t="s">
        <v>18</v>
      </c>
      <c r="E31" s="103">
        <f>SUM(K24:K26)</f>
        <v>8.8000000000000009E-2</v>
      </c>
      <c r="F31" s="115">
        <v>150</v>
      </c>
      <c r="G31" s="109"/>
      <c r="H31" s="187"/>
      <c r="I31" s="185"/>
    </row>
    <row r="32" spans="1:14" s="99" customFormat="1" ht="13.8" x14ac:dyDescent="0.3">
      <c r="A32" s="102"/>
      <c r="B32" s="89"/>
      <c r="C32" s="85"/>
      <c r="D32" s="89"/>
      <c r="E32" s="47"/>
      <c r="F32" s="96"/>
      <c r="G32" s="116"/>
      <c r="H32" s="117"/>
      <c r="I32" s="96"/>
      <c r="J32" s="90"/>
      <c r="K32" s="24"/>
      <c r="L32" s="24"/>
      <c r="M32" s="24"/>
      <c r="N32" s="24"/>
    </row>
    <row r="33" spans="1:14" s="99" customFormat="1" ht="14.4" thickBot="1" x14ac:dyDescent="0.35">
      <c r="A33" s="118"/>
      <c r="B33" s="226" t="s">
        <v>115</v>
      </c>
      <c r="C33" s="226"/>
      <c r="D33" s="226"/>
      <c r="E33" s="226"/>
      <c r="F33" s="226"/>
      <c r="G33" s="119"/>
      <c r="H33" s="119"/>
      <c r="I33" s="119"/>
      <c r="J33" s="90"/>
      <c r="K33" s="24"/>
      <c r="L33" s="24"/>
      <c r="M33" s="24"/>
      <c r="N33" s="24"/>
    </row>
    <row r="34" spans="1:14" ht="14.4" thickTop="1" x14ac:dyDescent="0.3">
      <c r="A34" s="58"/>
      <c r="B34" s="58"/>
      <c r="C34" s="58"/>
      <c r="D34" s="58"/>
      <c r="E34" s="58"/>
      <c r="F34" s="59"/>
      <c r="G34" s="59"/>
      <c r="H34" s="59"/>
      <c r="I34" s="59"/>
      <c r="J34" s="70"/>
      <c r="K34" s="70"/>
      <c r="L34" s="70"/>
    </row>
    <row r="35" spans="1:14" ht="13.8" x14ac:dyDescent="0.25">
      <c r="A35" s="71"/>
      <c r="B35" s="72">
        <v>3</v>
      </c>
      <c r="C35" s="73" t="s">
        <v>130</v>
      </c>
      <c r="D35" s="186"/>
      <c r="E35" s="74"/>
      <c r="F35" s="187"/>
      <c r="G35" s="187"/>
      <c r="H35" s="187"/>
      <c r="I35" s="187"/>
      <c r="J35" s="43"/>
      <c r="K35" s="43"/>
      <c r="L35" s="43"/>
    </row>
    <row r="36" spans="1:14" ht="6.75" customHeight="1" x14ac:dyDescent="0.25">
      <c r="A36" s="35"/>
      <c r="B36" s="35"/>
      <c r="C36" s="35"/>
      <c r="D36" s="35"/>
      <c r="E36" s="35"/>
      <c r="F36" s="55"/>
      <c r="G36" s="185"/>
      <c r="H36" s="55"/>
      <c r="I36" s="55"/>
      <c r="J36" s="43"/>
      <c r="K36" s="43"/>
      <c r="L36" s="43"/>
    </row>
    <row r="37" spans="1:14" s="24" customFormat="1" ht="13.5" customHeight="1" x14ac:dyDescent="0.3">
      <c r="A37" s="120"/>
      <c r="B37" s="112" t="s">
        <v>154</v>
      </c>
      <c r="C37" s="121" t="s">
        <v>131</v>
      </c>
      <c r="D37" s="102"/>
      <c r="E37" s="74"/>
      <c r="F37" s="187"/>
      <c r="G37" s="122"/>
      <c r="H37" s="185"/>
      <c r="I37" s="122"/>
      <c r="J37" s="43"/>
      <c r="K37" s="43"/>
      <c r="L37" s="43"/>
    </row>
    <row r="38" spans="1:14" s="24" customFormat="1" ht="13.5" customHeight="1" x14ac:dyDescent="0.3">
      <c r="A38" s="120">
        <v>301</v>
      </c>
      <c r="B38" s="102" t="s">
        <v>41</v>
      </c>
      <c r="C38" s="66" t="s">
        <v>135</v>
      </c>
      <c r="D38" s="102" t="s">
        <v>98</v>
      </c>
      <c r="E38" s="186">
        <v>1</v>
      </c>
      <c r="F38" s="187">
        <v>2716</v>
      </c>
      <c r="G38" s="185"/>
      <c r="H38" s="187"/>
      <c r="I38" s="185"/>
      <c r="J38" s="43">
        <v>0.4</v>
      </c>
      <c r="K38" s="43"/>
      <c r="L38" s="43">
        <f>E38*(J38+K38)</f>
        <v>0.4</v>
      </c>
    </row>
    <row r="39" spans="1:14" s="24" customFormat="1" ht="13.5" customHeight="1" x14ac:dyDescent="0.3">
      <c r="A39" s="120"/>
      <c r="B39" s="114"/>
      <c r="C39" s="66" t="s">
        <v>136</v>
      </c>
      <c r="D39" s="102"/>
      <c r="E39" s="186"/>
      <c r="F39" s="123"/>
      <c r="G39" s="123"/>
      <c r="H39" s="185"/>
      <c r="I39" s="123"/>
      <c r="J39" s="43"/>
      <c r="K39" s="43"/>
      <c r="L39" s="43"/>
    </row>
    <row r="40" spans="1:14" s="24" customFormat="1" ht="13.5" customHeight="1" x14ac:dyDescent="0.3">
      <c r="A40" s="120"/>
      <c r="B40" s="114"/>
      <c r="C40" s="66" t="s">
        <v>139</v>
      </c>
      <c r="D40" s="102"/>
      <c r="E40" s="186"/>
      <c r="F40" s="123"/>
      <c r="G40" s="123"/>
      <c r="H40" s="185"/>
      <c r="I40" s="123"/>
      <c r="J40" s="43"/>
      <c r="K40" s="43"/>
      <c r="L40" s="43"/>
    </row>
    <row r="41" spans="1:14" s="24" customFormat="1" ht="13.5" customHeight="1" x14ac:dyDescent="0.3">
      <c r="A41" s="120"/>
      <c r="B41" s="102"/>
      <c r="C41" s="66" t="s">
        <v>132</v>
      </c>
      <c r="D41" s="102"/>
      <c r="E41" s="186"/>
      <c r="F41" s="187"/>
      <c r="G41" s="185"/>
      <c r="H41" s="187"/>
      <c r="I41" s="122"/>
      <c r="J41" s="43">
        <v>3.1E-4</v>
      </c>
      <c r="K41" s="43"/>
      <c r="L41" s="43">
        <f>E41*(J41+K41)</f>
        <v>0</v>
      </c>
    </row>
    <row r="42" spans="1:14" s="24" customFormat="1" ht="13.5" customHeight="1" x14ac:dyDescent="0.3">
      <c r="A42" s="120"/>
      <c r="B42" s="114"/>
      <c r="C42" s="66" t="s">
        <v>137</v>
      </c>
      <c r="D42" s="102"/>
      <c r="E42" s="186"/>
      <c r="F42" s="123"/>
      <c r="G42" s="123"/>
      <c r="H42" s="185"/>
      <c r="I42" s="123"/>
      <c r="J42" s="43"/>
      <c r="K42" s="43"/>
      <c r="L42" s="43"/>
    </row>
    <row r="43" spans="1:14" s="24" customFormat="1" ht="13.5" customHeight="1" x14ac:dyDescent="0.3">
      <c r="A43" s="120"/>
      <c r="B43" s="114"/>
      <c r="C43" s="66" t="s">
        <v>138</v>
      </c>
      <c r="D43" s="102"/>
      <c r="E43" s="186"/>
      <c r="F43" s="123"/>
      <c r="G43" s="123"/>
      <c r="H43" s="185"/>
      <c r="I43" s="123"/>
      <c r="J43" s="43"/>
      <c r="K43" s="43"/>
      <c r="L43" s="43"/>
    </row>
    <row r="44" spans="1:14" s="24" customFormat="1" ht="13.5" customHeight="1" x14ac:dyDescent="0.3">
      <c r="A44" s="120"/>
      <c r="B44" s="114"/>
      <c r="C44" s="66" t="s">
        <v>133</v>
      </c>
      <c r="D44" s="102"/>
      <c r="E44" s="186"/>
      <c r="F44" s="123"/>
      <c r="G44" s="123"/>
      <c r="H44" s="185"/>
      <c r="I44" s="123"/>
      <c r="J44" s="43"/>
      <c r="K44" s="43"/>
      <c r="L44" s="43"/>
    </row>
    <row r="45" spans="1:14" s="24" customFormat="1" ht="13.5" customHeight="1" x14ac:dyDescent="0.3">
      <c r="A45" s="120"/>
      <c r="B45" s="114"/>
      <c r="C45" s="66" t="s">
        <v>134</v>
      </c>
      <c r="D45" s="102"/>
      <c r="E45" s="186"/>
      <c r="F45" s="123"/>
      <c r="G45" s="123"/>
      <c r="H45" s="185"/>
      <c r="I45" s="123"/>
      <c r="J45" s="43"/>
      <c r="K45" s="43"/>
      <c r="L45" s="43"/>
    </row>
    <row r="46" spans="1:14" s="24" customFormat="1" ht="13.5" customHeight="1" x14ac:dyDescent="0.3">
      <c r="A46" s="120"/>
      <c r="B46" s="114"/>
      <c r="C46" s="66" t="s">
        <v>145</v>
      </c>
      <c r="D46" s="102"/>
      <c r="E46" s="190"/>
      <c r="F46" s="123"/>
      <c r="G46" s="123"/>
      <c r="H46" s="189"/>
      <c r="I46" s="123"/>
      <c r="J46" s="43"/>
      <c r="K46" s="43"/>
      <c r="L46" s="43"/>
    </row>
    <row r="47" spans="1:14" s="24" customFormat="1" ht="13.5" customHeight="1" x14ac:dyDescent="0.3">
      <c r="A47" s="120">
        <v>302</v>
      </c>
      <c r="B47" s="102" t="s">
        <v>41</v>
      </c>
      <c r="C47" s="66" t="s">
        <v>174</v>
      </c>
      <c r="D47" s="102" t="s">
        <v>98</v>
      </c>
      <c r="E47" s="196">
        <v>1</v>
      </c>
      <c r="F47" s="191">
        <v>209</v>
      </c>
      <c r="G47" s="195"/>
      <c r="H47" s="191"/>
      <c r="I47" s="195"/>
      <c r="J47" s="43">
        <v>0.4</v>
      </c>
      <c r="K47" s="43"/>
      <c r="L47" s="43">
        <f>E47*(J47+K47)</f>
        <v>0.4</v>
      </c>
    </row>
    <row r="48" spans="1:14" ht="13.5" customHeight="1" x14ac:dyDescent="0.25">
      <c r="A48" s="63">
        <v>303</v>
      </c>
      <c r="B48" s="186"/>
      <c r="C48" s="65" t="s">
        <v>140</v>
      </c>
      <c r="D48" s="186" t="s">
        <v>35</v>
      </c>
      <c r="E48" s="186">
        <v>1</v>
      </c>
      <c r="F48" s="78">
        <f>F38*0.2</f>
        <v>543.20000000000005</v>
      </c>
      <c r="G48" s="78"/>
      <c r="H48" s="187"/>
      <c r="I48" s="185"/>
      <c r="J48" s="43"/>
      <c r="K48" s="43"/>
      <c r="L48" s="43"/>
    </row>
    <row r="49" spans="1:12" ht="13.5" customHeight="1" x14ac:dyDescent="0.25">
      <c r="A49" s="62"/>
      <c r="B49" s="194">
        <v>998732</v>
      </c>
      <c r="C49" s="62" t="s">
        <v>141</v>
      </c>
      <c r="D49" s="186"/>
      <c r="E49" s="186"/>
      <c r="F49" s="187"/>
      <c r="G49" s="187"/>
      <c r="H49" s="187"/>
      <c r="I49" s="187"/>
      <c r="J49" s="43"/>
      <c r="K49" s="43"/>
      <c r="L49" s="43"/>
    </row>
    <row r="50" spans="1:12" ht="13.5" customHeight="1" x14ac:dyDescent="0.25">
      <c r="A50" s="63">
        <v>304</v>
      </c>
      <c r="B50" s="79"/>
      <c r="C50" s="66" t="s">
        <v>142</v>
      </c>
      <c r="D50" s="186" t="s">
        <v>18</v>
      </c>
      <c r="E50" s="69">
        <f>ROUND(SUM(L37:L50),2)</f>
        <v>0.8</v>
      </c>
      <c r="F50" s="187">
        <v>150</v>
      </c>
      <c r="G50" s="187"/>
      <c r="H50" s="187"/>
      <c r="I50" s="185"/>
      <c r="J50" s="43"/>
      <c r="K50" s="43"/>
      <c r="L50" s="43"/>
    </row>
    <row r="51" spans="1:12" ht="6.75" customHeight="1" x14ac:dyDescent="0.25">
      <c r="A51" s="35"/>
      <c r="B51" s="35"/>
      <c r="C51" s="35"/>
      <c r="D51" s="35"/>
      <c r="E51" s="35"/>
      <c r="F51" s="55"/>
      <c r="G51" s="185"/>
      <c r="H51" s="55"/>
      <c r="I51" s="55"/>
      <c r="J51" s="43"/>
      <c r="K51" s="43"/>
      <c r="L51" s="43"/>
    </row>
    <row r="52" spans="1:12" ht="13.5" customHeight="1" thickBot="1" x14ac:dyDescent="0.3">
      <c r="A52" s="219" t="s">
        <v>175</v>
      </c>
      <c r="B52" s="219"/>
      <c r="C52" s="219"/>
      <c r="D52" s="219"/>
      <c r="E52" s="219"/>
      <c r="F52" s="56"/>
      <c r="G52" s="56"/>
      <c r="H52" s="56"/>
      <c r="I52" s="56"/>
      <c r="J52" s="70"/>
      <c r="K52" s="70"/>
      <c r="L52" s="70"/>
    </row>
    <row r="53" spans="1:12" ht="14.4" thickTop="1" x14ac:dyDescent="0.3">
      <c r="A53" s="58"/>
      <c r="B53" s="58"/>
      <c r="C53" s="58"/>
      <c r="D53" s="58"/>
      <c r="E53" s="58"/>
      <c r="F53" s="59"/>
      <c r="G53" s="59"/>
      <c r="H53" s="59"/>
      <c r="I53" s="59"/>
      <c r="J53" s="70"/>
      <c r="K53" s="70"/>
      <c r="L53" s="70"/>
    </row>
    <row r="54" spans="1:12" ht="13.8" x14ac:dyDescent="0.25">
      <c r="A54" s="71"/>
      <c r="B54" s="72">
        <v>4</v>
      </c>
      <c r="C54" s="73" t="s">
        <v>109</v>
      </c>
      <c r="D54" s="39"/>
      <c r="E54" s="74"/>
      <c r="F54" s="48"/>
      <c r="G54" s="48"/>
      <c r="H54" s="48"/>
      <c r="I54" s="48"/>
      <c r="J54" s="43"/>
      <c r="K54" s="43"/>
      <c r="L54" s="43"/>
    </row>
    <row r="55" spans="1:12" ht="6.75" customHeight="1" x14ac:dyDescent="0.25">
      <c r="A55" s="35"/>
      <c r="B55" s="35"/>
      <c r="C55" s="35"/>
      <c r="D55" s="35"/>
      <c r="E55" s="35"/>
      <c r="F55" s="55"/>
      <c r="G55" s="49"/>
      <c r="H55" s="55"/>
      <c r="I55" s="55"/>
      <c r="J55" s="43"/>
      <c r="K55" s="43"/>
      <c r="L55" s="43"/>
    </row>
    <row r="56" spans="1:12" s="24" customFormat="1" ht="13.5" customHeight="1" x14ac:dyDescent="0.3">
      <c r="A56" s="120"/>
      <c r="B56" s="112" t="s">
        <v>146</v>
      </c>
      <c r="C56" s="121" t="s">
        <v>147</v>
      </c>
      <c r="D56" s="102"/>
      <c r="E56" s="74"/>
      <c r="F56" s="48"/>
      <c r="G56" s="122"/>
      <c r="H56" s="49"/>
      <c r="I56" s="122"/>
      <c r="J56" s="43"/>
      <c r="K56" s="43"/>
      <c r="L56" s="43"/>
    </row>
    <row r="57" spans="1:12" s="24" customFormat="1" ht="13.5" customHeight="1" x14ac:dyDescent="0.3">
      <c r="A57" s="120">
        <v>401</v>
      </c>
      <c r="B57" s="102" t="s">
        <v>41</v>
      </c>
      <c r="C57" s="66" t="s">
        <v>187</v>
      </c>
      <c r="D57" s="102" t="s">
        <v>36</v>
      </c>
      <c r="E57" s="39">
        <v>1</v>
      </c>
      <c r="F57" s="48">
        <v>204</v>
      </c>
      <c r="G57" s="189"/>
      <c r="H57" s="191"/>
      <c r="I57" s="189"/>
      <c r="J57" s="43">
        <f>0.00114*20</f>
        <v>2.2800000000000001E-2</v>
      </c>
      <c r="K57" s="43"/>
      <c r="L57" s="43">
        <f>E57*(J57+K57)</f>
        <v>2.2800000000000001E-2</v>
      </c>
    </row>
    <row r="58" spans="1:12" s="24" customFormat="1" ht="13.5" customHeight="1" x14ac:dyDescent="0.3">
      <c r="A58" s="120">
        <v>402</v>
      </c>
      <c r="B58" s="114" t="s">
        <v>116</v>
      </c>
      <c r="C58" s="66" t="s">
        <v>111</v>
      </c>
      <c r="D58" s="102" t="s">
        <v>36</v>
      </c>
      <c r="E58" s="39">
        <v>1</v>
      </c>
      <c r="F58" s="123">
        <f>6.5*20</f>
        <v>130</v>
      </c>
      <c r="G58" s="78"/>
      <c r="H58" s="191"/>
      <c r="I58" s="189"/>
      <c r="J58" s="43"/>
      <c r="K58" s="43"/>
      <c r="L58" s="43"/>
    </row>
    <row r="59" spans="1:12" s="24" customFormat="1" ht="13.5" customHeight="1" x14ac:dyDescent="0.3">
      <c r="A59" s="120"/>
      <c r="B59" s="112" t="s">
        <v>146</v>
      </c>
      <c r="C59" s="121" t="s">
        <v>167</v>
      </c>
      <c r="D59" s="102"/>
      <c r="E59" s="74"/>
      <c r="F59" s="191"/>
      <c r="G59" s="122"/>
      <c r="H59" s="189"/>
      <c r="I59" s="122"/>
      <c r="J59" s="43"/>
      <c r="K59" s="43"/>
      <c r="L59" s="43"/>
    </row>
    <row r="60" spans="1:12" s="24" customFormat="1" ht="13.5" customHeight="1" x14ac:dyDescent="0.3">
      <c r="A60" s="120">
        <v>403</v>
      </c>
      <c r="B60" s="102" t="s">
        <v>41</v>
      </c>
      <c r="C60" s="66" t="s">
        <v>164</v>
      </c>
      <c r="D60" s="102" t="s">
        <v>32</v>
      </c>
      <c r="E60" s="39">
        <v>70</v>
      </c>
      <c r="F60" s="191">
        <v>0.93</v>
      </c>
      <c r="G60" s="189"/>
      <c r="H60" s="191"/>
      <c r="I60" s="189"/>
      <c r="J60" s="43">
        <v>6.0999999999999997E-4</v>
      </c>
      <c r="K60" s="43"/>
      <c r="L60" s="43">
        <f>E60*(J60+K60)</f>
        <v>4.2699999999999995E-2</v>
      </c>
    </row>
    <row r="61" spans="1:12" s="24" customFormat="1" ht="13.5" customHeight="1" x14ac:dyDescent="0.3">
      <c r="A61" s="120">
        <v>404</v>
      </c>
      <c r="B61" s="68" t="s">
        <v>173</v>
      </c>
      <c r="C61" s="66" t="s">
        <v>111</v>
      </c>
      <c r="D61" s="102" t="s">
        <v>32</v>
      </c>
      <c r="E61" s="39">
        <f>E60</f>
        <v>70</v>
      </c>
      <c r="F61" s="191">
        <v>3.5</v>
      </c>
      <c r="G61" s="78"/>
      <c r="H61" s="191"/>
      <c r="I61" s="189"/>
      <c r="J61" s="43"/>
      <c r="K61" s="43"/>
      <c r="L61" s="43"/>
    </row>
    <row r="62" spans="1:12" s="24" customFormat="1" ht="13.5" customHeight="1" x14ac:dyDescent="0.3">
      <c r="A62" s="120">
        <v>405</v>
      </c>
      <c r="B62" s="102" t="s">
        <v>41</v>
      </c>
      <c r="C62" s="66" t="s">
        <v>165</v>
      </c>
      <c r="D62" s="102" t="s">
        <v>32</v>
      </c>
      <c r="E62" s="190">
        <v>13</v>
      </c>
      <c r="F62" s="191">
        <v>1.41</v>
      </c>
      <c r="G62" s="189"/>
      <c r="H62" s="191"/>
      <c r="I62" s="189"/>
      <c r="J62" s="43">
        <v>8.0000000000000004E-4</v>
      </c>
      <c r="K62" s="43"/>
      <c r="L62" s="43">
        <f>E62*(J62+K62)</f>
        <v>1.0400000000000001E-2</v>
      </c>
    </row>
    <row r="63" spans="1:12" s="24" customFormat="1" ht="13.5" customHeight="1" x14ac:dyDescent="0.3">
      <c r="A63" s="120">
        <v>406</v>
      </c>
      <c r="B63" s="68" t="s">
        <v>172</v>
      </c>
      <c r="C63" s="66" t="s">
        <v>166</v>
      </c>
      <c r="D63" s="102" t="s">
        <v>32</v>
      </c>
      <c r="E63" s="190">
        <f>E62</f>
        <v>13</v>
      </c>
      <c r="F63" s="191">
        <v>4</v>
      </c>
      <c r="G63" s="78"/>
      <c r="H63" s="191"/>
      <c r="I63" s="189"/>
      <c r="J63" s="43"/>
      <c r="K63" s="43"/>
      <c r="L63" s="43"/>
    </row>
    <row r="64" spans="1:12" s="24" customFormat="1" ht="13.5" customHeight="1" x14ac:dyDescent="0.3">
      <c r="A64" s="120"/>
      <c r="B64" s="112" t="s">
        <v>146</v>
      </c>
      <c r="C64" s="121" t="s">
        <v>168</v>
      </c>
      <c r="D64" s="102"/>
      <c r="E64" s="74"/>
      <c r="F64" s="191"/>
      <c r="G64" s="122"/>
      <c r="H64" s="195"/>
      <c r="I64" s="122"/>
      <c r="J64" s="43"/>
      <c r="K64" s="43"/>
      <c r="L64" s="43"/>
    </row>
    <row r="65" spans="1:12" s="24" customFormat="1" ht="13.5" customHeight="1" x14ac:dyDescent="0.3">
      <c r="A65" s="120">
        <v>405</v>
      </c>
      <c r="B65" s="102" t="s">
        <v>41</v>
      </c>
      <c r="C65" s="66" t="s">
        <v>148</v>
      </c>
      <c r="D65" s="102" t="s">
        <v>32</v>
      </c>
      <c r="E65" s="196">
        <v>10</v>
      </c>
      <c r="F65" s="191">
        <v>6.72</v>
      </c>
      <c r="G65" s="195"/>
      <c r="H65" s="191"/>
      <c r="I65" s="195"/>
      <c r="J65" s="43">
        <v>8.0000000000000004E-4</v>
      </c>
      <c r="K65" s="43"/>
      <c r="L65" s="43">
        <f>E65*(J65+K65)</f>
        <v>8.0000000000000002E-3</v>
      </c>
    </row>
    <row r="66" spans="1:12" s="24" customFormat="1" ht="13.5" customHeight="1" x14ac:dyDescent="0.3">
      <c r="A66" s="120">
        <v>406</v>
      </c>
      <c r="B66" s="114" t="s">
        <v>79</v>
      </c>
      <c r="C66" s="66" t="s">
        <v>149</v>
      </c>
      <c r="D66" s="102" t="s">
        <v>32</v>
      </c>
      <c r="E66" s="196">
        <f>E65</f>
        <v>10</v>
      </c>
      <c r="F66" s="191">
        <v>3.45</v>
      </c>
      <c r="G66" s="78"/>
      <c r="H66" s="191"/>
      <c r="I66" s="195"/>
      <c r="J66" s="43"/>
      <c r="K66" s="43"/>
      <c r="L66" s="43"/>
    </row>
    <row r="67" spans="1:12" ht="15" customHeight="1" x14ac:dyDescent="0.25">
      <c r="A67" s="33"/>
      <c r="B67" s="33" t="s">
        <v>42</v>
      </c>
      <c r="C67" s="62" t="s">
        <v>188</v>
      </c>
      <c r="D67" s="62"/>
      <c r="E67" s="39"/>
      <c r="F67" s="59"/>
      <c r="G67" s="59"/>
      <c r="H67" s="59"/>
      <c r="I67" s="59"/>
      <c r="J67" s="43"/>
      <c r="K67" s="43"/>
      <c r="L67" s="43"/>
    </row>
    <row r="68" spans="1:12" ht="13.8" x14ac:dyDescent="0.25">
      <c r="A68" s="63">
        <v>407</v>
      </c>
      <c r="B68" s="68" t="s">
        <v>58</v>
      </c>
      <c r="C68" s="76" t="s">
        <v>150</v>
      </c>
      <c r="D68" s="39" t="s">
        <v>32</v>
      </c>
      <c r="E68" s="39">
        <f>30+E60+E62+E65</f>
        <v>123</v>
      </c>
      <c r="F68" s="48">
        <v>0.56999999999999995</v>
      </c>
      <c r="G68" s="78"/>
      <c r="H68" s="191"/>
      <c r="I68" s="189"/>
      <c r="J68" s="43"/>
      <c r="K68" s="43"/>
      <c r="L68" s="43"/>
    </row>
    <row r="69" spans="1:12" ht="13.5" customHeight="1" x14ac:dyDescent="0.25">
      <c r="A69" s="63"/>
      <c r="B69" s="77"/>
      <c r="C69" s="62" t="s">
        <v>78</v>
      </c>
      <c r="D69" s="62"/>
      <c r="E69" s="39"/>
      <c r="F69" s="62"/>
      <c r="G69" s="62"/>
      <c r="H69" s="62"/>
      <c r="I69" s="78"/>
      <c r="J69" s="43"/>
      <c r="K69" s="43"/>
      <c r="L69" s="43"/>
    </row>
    <row r="70" spans="1:12" ht="13.5" customHeight="1" x14ac:dyDescent="0.25">
      <c r="A70" s="63">
        <v>408</v>
      </c>
      <c r="B70" s="39"/>
      <c r="C70" s="65" t="s">
        <v>151</v>
      </c>
      <c r="D70" s="39" t="s">
        <v>35</v>
      </c>
      <c r="E70" s="39">
        <v>1</v>
      </c>
      <c r="F70" s="78">
        <v>75</v>
      </c>
      <c r="G70" s="189"/>
      <c r="H70" s="191"/>
      <c r="I70" s="189"/>
      <c r="J70" s="43"/>
      <c r="K70" s="43"/>
      <c r="L70" s="43"/>
    </row>
    <row r="71" spans="1:12" ht="13.5" customHeight="1" x14ac:dyDescent="0.25">
      <c r="A71" s="62"/>
      <c r="B71" s="33" t="s">
        <v>40</v>
      </c>
      <c r="C71" s="62" t="s">
        <v>43</v>
      </c>
      <c r="D71" s="39"/>
      <c r="E71" s="39"/>
      <c r="F71" s="48"/>
      <c r="G71" s="48"/>
      <c r="H71" s="48"/>
      <c r="I71" s="48"/>
      <c r="J71" s="43"/>
      <c r="K71" s="43"/>
      <c r="L71" s="43"/>
    </row>
    <row r="72" spans="1:12" ht="13.5" customHeight="1" x14ac:dyDescent="0.25">
      <c r="A72" s="63">
        <v>409</v>
      </c>
      <c r="B72" s="79" t="s">
        <v>44</v>
      </c>
      <c r="C72" s="66" t="s">
        <v>110</v>
      </c>
      <c r="D72" s="39" t="s">
        <v>18</v>
      </c>
      <c r="E72" s="69">
        <f>ROUND(SUM(L56:L72),2)</f>
        <v>0.08</v>
      </c>
      <c r="F72" s="48">
        <v>150</v>
      </c>
      <c r="G72" s="191"/>
      <c r="H72" s="191"/>
      <c r="I72" s="189"/>
      <c r="J72" s="43"/>
      <c r="K72" s="43"/>
      <c r="L72" s="43"/>
    </row>
    <row r="73" spans="1:12" ht="6.75" customHeight="1" x14ac:dyDescent="0.25">
      <c r="A73" s="35"/>
      <c r="B73" s="35"/>
      <c r="C73" s="35"/>
      <c r="D73" s="35"/>
      <c r="E73" s="35"/>
      <c r="F73" s="55"/>
      <c r="G73" s="49"/>
      <c r="H73" s="55"/>
      <c r="I73" s="55"/>
      <c r="J73" s="43"/>
      <c r="K73" s="43"/>
      <c r="L73" s="43"/>
    </row>
    <row r="74" spans="1:12" ht="13.5" customHeight="1" thickBot="1" x14ac:dyDescent="0.3">
      <c r="A74" s="219" t="s">
        <v>159</v>
      </c>
      <c r="B74" s="219"/>
      <c r="C74" s="219"/>
      <c r="D74" s="219"/>
      <c r="E74" s="219"/>
      <c r="F74" s="56"/>
      <c r="G74" s="56"/>
      <c r="H74" s="56"/>
      <c r="I74" s="56"/>
      <c r="J74" s="70"/>
      <c r="K74" s="70"/>
      <c r="L74" s="70"/>
    </row>
    <row r="75" spans="1:12" ht="13.5" customHeight="1" thickTop="1" x14ac:dyDescent="0.3">
      <c r="A75" s="45"/>
      <c r="B75" s="80"/>
      <c r="C75" s="81"/>
      <c r="D75" s="47"/>
      <c r="E75" s="82"/>
      <c r="F75" s="48"/>
      <c r="G75" s="48"/>
      <c r="H75" s="48"/>
      <c r="I75" s="48"/>
      <c r="J75" s="43"/>
      <c r="K75" s="43"/>
      <c r="L75" s="43"/>
    </row>
    <row r="76" spans="1:12" ht="13.5" customHeight="1" x14ac:dyDescent="0.3">
      <c r="A76" s="34"/>
      <c r="B76" s="26">
        <v>5</v>
      </c>
      <c r="C76" s="27" t="s">
        <v>112</v>
      </c>
      <c r="D76" s="34"/>
      <c r="E76" s="34"/>
      <c r="F76" s="61"/>
      <c r="G76" s="59"/>
      <c r="H76" s="61"/>
      <c r="I76" s="61"/>
      <c r="J76" s="43"/>
      <c r="K76" s="43"/>
      <c r="L76" s="43"/>
    </row>
    <row r="77" spans="1:12" ht="6.75" customHeight="1" x14ac:dyDescent="0.3">
      <c r="A77" s="30"/>
      <c r="B77" s="30"/>
      <c r="C77" s="30"/>
      <c r="D77" s="30"/>
      <c r="E77" s="30"/>
      <c r="F77" s="55"/>
      <c r="G77" s="49"/>
      <c r="H77" s="55"/>
      <c r="I77" s="55"/>
      <c r="J77" s="43"/>
      <c r="K77" s="43"/>
      <c r="L77" s="43"/>
    </row>
    <row r="78" spans="1:12" ht="13.5" customHeight="1" x14ac:dyDescent="0.3">
      <c r="A78" s="38"/>
      <c r="B78" s="46"/>
      <c r="C78" s="38" t="s">
        <v>59</v>
      </c>
      <c r="D78" s="38"/>
      <c r="E78" s="38"/>
      <c r="F78" s="48"/>
      <c r="G78" s="49"/>
      <c r="H78" s="48"/>
      <c r="I78" s="49"/>
      <c r="J78" s="43"/>
      <c r="K78" s="43"/>
      <c r="L78" s="43"/>
    </row>
    <row r="79" spans="1:12" ht="13.5" customHeight="1" x14ac:dyDescent="0.3">
      <c r="A79" s="45">
        <v>501</v>
      </c>
      <c r="B79" s="47" t="s">
        <v>41</v>
      </c>
      <c r="C79" s="81" t="s">
        <v>61</v>
      </c>
      <c r="D79" s="47" t="s">
        <v>36</v>
      </c>
      <c r="E79" s="39">
        <v>7</v>
      </c>
      <c r="F79" s="48">
        <v>6</v>
      </c>
      <c r="G79" s="189"/>
      <c r="H79" s="191"/>
      <c r="I79" s="189"/>
      <c r="J79" s="43">
        <v>1E-3</v>
      </c>
      <c r="K79" s="43"/>
      <c r="L79" s="43">
        <f t="shared" ref="L79:L81" si="1">J79*E79</f>
        <v>7.0000000000000001E-3</v>
      </c>
    </row>
    <row r="80" spans="1:12" ht="13.8" x14ac:dyDescent="0.3">
      <c r="A80" s="45"/>
      <c r="B80" s="46"/>
      <c r="C80" s="38" t="s">
        <v>62</v>
      </c>
      <c r="D80" s="47"/>
      <c r="E80" s="39"/>
      <c r="F80" s="48"/>
      <c r="G80" s="48"/>
      <c r="H80" s="48"/>
      <c r="I80" s="48"/>
      <c r="J80" s="43"/>
      <c r="K80" s="43"/>
      <c r="L80" s="43">
        <f t="shared" si="1"/>
        <v>0</v>
      </c>
    </row>
    <row r="81" spans="1:12" ht="13.8" x14ac:dyDescent="0.3">
      <c r="A81" s="45">
        <v>502</v>
      </c>
      <c r="B81" s="47" t="s">
        <v>41</v>
      </c>
      <c r="C81" s="81" t="s">
        <v>60</v>
      </c>
      <c r="D81" s="47" t="s">
        <v>36</v>
      </c>
      <c r="E81" s="39">
        <v>5</v>
      </c>
      <c r="F81" s="48">
        <v>5.6</v>
      </c>
      <c r="G81" s="189"/>
      <c r="H81" s="191"/>
      <c r="I81" s="189"/>
      <c r="J81" s="43">
        <v>1E-3</v>
      </c>
      <c r="K81" s="43"/>
      <c r="L81" s="43">
        <f t="shared" si="1"/>
        <v>5.0000000000000001E-3</v>
      </c>
    </row>
    <row r="82" spans="1:12" ht="13.8" x14ac:dyDescent="0.3">
      <c r="A82" s="45"/>
      <c r="B82" s="46"/>
      <c r="C82" s="38" t="s">
        <v>152</v>
      </c>
      <c r="D82" s="47"/>
      <c r="E82" s="190"/>
      <c r="F82" s="191"/>
      <c r="G82" s="191"/>
      <c r="H82" s="191"/>
      <c r="I82" s="191"/>
      <c r="J82" s="43"/>
      <c r="K82" s="43"/>
      <c r="L82" s="43">
        <f t="shared" ref="L82:L83" si="2">J82*E82</f>
        <v>0</v>
      </c>
    </row>
    <row r="83" spans="1:12" ht="13.8" x14ac:dyDescent="0.3">
      <c r="A83" s="45">
        <v>503</v>
      </c>
      <c r="B83" s="47" t="s">
        <v>41</v>
      </c>
      <c r="C83" s="81" t="s">
        <v>60</v>
      </c>
      <c r="D83" s="47" t="s">
        <v>36</v>
      </c>
      <c r="E83" s="190">
        <v>5</v>
      </c>
      <c r="F83" s="191">
        <v>5.9</v>
      </c>
      <c r="G83" s="189"/>
      <c r="H83" s="191"/>
      <c r="I83" s="189"/>
      <c r="J83" s="43">
        <v>1E-3</v>
      </c>
      <c r="K83" s="43"/>
      <c r="L83" s="43">
        <f t="shared" si="2"/>
        <v>5.0000000000000001E-3</v>
      </c>
    </row>
    <row r="84" spans="1:12" ht="13.8" x14ac:dyDescent="0.3">
      <c r="A84" s="45"/>
      <c r="B84" s="46"/>
      <c r="C84" s="38" t="s">
        <v>76</v>
      </c>
      <c r="D84" s="47"/>
      <c r="E84" s="39"/>
      <c r="F84" s="48"/>
      <c r="G84" s="48"/>
      <c r="H84" s="48"/>
      <c r="I84" s="48"/>
      <c r="J84" s="43"/>
      <c r="K84" s="43"/>
      <c r="L84" s="43"/>
    </row>
    <row r="85" spans="1:12" ht="13.8" x14ac:dyDescent="0.3">
      <c r="A85" s="45">
        <v>504</v>
      </c>
      <c r="B85" s="47" t="s">
        <v>41</v>
      </c>
      <c r="C85" s="81" t="s">
        <v>113</v>
      </c>
      <c r="D85" s="47" t="s">
        <v>36</v>
      </c>
      <c r="E85" s="39">
        <v>1</v>
      </c>
      <c r="F85" s="48">
        <v>6.8</v>
      </c>
      <c r="G85" s="189"/>
      <c r="H85" s="191"/>
      <c r="I85" s="189"/>
      <c r="J85" s="43">
        <v>1E-3</v>
      </c>
      <c r="K85" s="43"/>
      <c r="L85" s="43">
        <f>E85*(J85+K85)</f>
        <v>1E-3</v>
      </c>
    </row>
    <row r="86" spans="1:12" s="24" customFormat="1" ht="27.6" x14ac:dyDescent="0.3">
      <c r="A86" s="124"/>
      <c r="B86" s="47"/>
      <c r="C86" s="125" t="s">
        <v>80</v>
      </c>
      <c r="D86" s="47"/>
      <c r="E86" s="47"/>
      <c r="F86" s="48"/>
      <c r="G86" s="48"/>
      <c r="H86" s="48"/>
      <c r="I86" s="126"/>
      <c r="J86" s="85"/>
      <c r="K86" s="85"/>
      <c r="L86" s="24">
        <f>J86*E86</f>
        <v>0</v>
      </c>
    </row>
    <row r="87" spans="1:12" s="24" customFormat="1" ht="13.8" x14ac:dyDescent="0.3">
      <c r="A87" s="124">
        <v>505</v>
      </c>
      <c r="B87" s="47" t="s">
        <v>39</v>
      </c>
      <c r="C87" s="127" t="s">
        <v>63</v>
      </c>
      <c r="D87" s="47" t="s">
        <v>36</v>
      </c>
      <c r="E87" s="47">
        <v>9</v>
      </c>
      <c r="F87" s="48">
        <v>22.5</v>
      </c>
      <c r="G87" s="189"/>
      <c r="H87" s="191"/>
      <c r="I87" s="189"/>
      <c r="J87" s="85">
        <v>1E-4</v>
      </c>
      <c r="K87" s="85"/>
      <c r="L87" s="24">
        <f>J87*E87</f>
        <v>9.0000000000000008E-4</v>
      </c>
    </row>
    <row r="88" spans="1:12" s="24" customFormat="1" ht="13.8" x14ac:dyDescent="0.3">
      <c r="A88" s="124"/>
      <c r="B88" s="47"/>
      <c r="C88" s="125" t="s">
        <v>122</v>
      </c>
      <c r="D88" s="47"/>
      <c r="E88" s="47"/>
      <c r="F88" s="48"/>
      <c r="G88" s="48"/>
      <c r="H88" s="48"/>
      <c r="I88" s="126"/>
      <c r="J88" s="85"/>
      <c r="K88" s="85"/>
      <c r="L88" s="24">
        <f t="shared" ref="L88" si="3">J88*E88</f>
        <v>0</v>
      </c>
    </row>
    <row r="89" spans="1:12" s="24" customFormat="1" ht="13.8" x14ac:dyDescent="0.3">
      <c r="A89" s="124">
        <v>506</v>
      </c>
      <c r="B89" s="47" t="s">
        <v>39</v>
      </c>
      <c r="C89" s="127" t="s">
        <v>81</v>
      </c>
      <c r="D89" s="47" t="s">
        <v>36</v>
      </c>
      <c r="E89" s="47">
        <f>E87</f>
        <v>9</v>
      </c>
      <c r="F89" s="48">
        <v>12.5</v>
      </c>
      <c r="G89" s="189"/>
      <c r="H89" s="191"/>
      <c r="I89" s="189"/>
      <c r="J89" s="85">
        <v>1E-4</v>
      </c>
      <c r="K89" s="85"/>
      <c r="L89" s="24">
        <f>J89*E89</f>
        <v>9.0000000000000008E-4</v>
      </c>
    </row>
    <row r="90" spans="1:12" ht="13.8" x14ac:dyDescent="0.3">
      <c r="A90" s="38"/>
      <c r="B90" s="46" t="s">
        <v>45</v>
      </c>
      <c r="C90" s="38" t="s">
        <v>64</v>
      </c>
      <c r="D90" s="38"/>
      <c r="E90" s="62"/>
      <c r="F90" s="48"/>
      <c r="G90" s="49"/>
      <c r="H90" s="48"/>
      <c r="I90" s="49"/>
      <c r="J90" s="43"/>
      <c r="K90" s="43"/>
      <c r="L90" s="43">
        <f>J90*E90</f>
        <v>0</v>
      </c>
    </row>
    <row r="91" spans="1:12" ht="13.8" x14ac:dyDescent="0.3">
      <c r="A91" s="45">
        <v>507</v>
      </c>
      <c r="B91" s="84">
        <v>9101</v>
      </c>
      <c r="C91" s="50" t="s">
        <v>66</v>
      </c>
      <c r="D91" s="47" t="s">
        <v>36</v>
      </c>
      <c r="E91" s="39">
        <f>E81+E89</f>
        <v>14</v>
      </c>
      <c r="F91" s="48">
        <v>0.89</v>
      </c>
      <c r="G91" s="191"/>
      <c r="H91" s="191"/>
      <c r="I91" s="189"/>
      <c r="J91" s="43"/>
      <c r="K91" s="43"/>
      <c r="L91" s="43"/>
    </row>
    <row r="92" spans="1:12" ht="13.8" x14ac:dyDescent="0.3">
      <c r="A92" s="38"/>
      <c r="B92" s="38"/>
      <c r="C92" s="38" t="s">
        <v>46</v>
      </c>
      <c r="D92" s="38"/>
      <c r="E92" s="77"/>
      <c r="F92" s="48"/>
      <c r="G92" s="48"/>
      <c r="H92" s="48"/>
      <c r="I92" s="48"/>
      <c r="J92" s="43"/>
      <c r="K92" s="43"/>
      <c r="L92" s="43"/>
    </row>
    <row r="93" spans="1:12" ht="13.8" x14ac:dyDescent="0.3">
      <c r="A93" s="45">
        <v>508</v>
      </c>
      <c r="B93" s="84">
        <v>9112</v>
      </c>
      <c r="C93" s="50" t="s">
        <v>47</v>
      </c>
      <c r="D93" s="47" t="s">
        <v>36</v>
      </c>
      <c r="E93" s="39">
        <f>E87</f>
        <v>9</v>
      </c>
      <c r="F93" s="48">
        <v>2.6</v>
      </c>
      <c r="G93" s="191"/>
      <c r="H93" s="191"/>
      <c r="I93" s="189"/>
      <c r="J93" s="43"/>
      <c r="K93" s="43"/>
      <c r="L93" s="43"/>
    </row>
    <row r="94" spans="1:12" ht="13.8" x14ac:dyDescent="0.3">
      <c r="A94" s="45">
        <v>509</v>
      </c>
      <c r="B94" s="84">
        <v>9113</v>
      </c>
      <c r="C94" s="50" t="s">
        <v>65</v>
      </c>
      <c r="D94" s="47" t="s">
        <v>36</v>
      </c>
      <c r="E94" s="39">
        <f>E79+E85</f>
        <v>8</v>
      </c>
      <c r="F94" s="48">
        <v>3.19</v>
      </c>
      <c r="G94" s="191"/>
      <c r="H94" s="191"/>
      <c r="I94" s="189"/>
      <c r="J94" s="43"/>
      <c r="K94" s="43"/>
      <c r="L94" s="43"/>
    </row>
    <row r="95" spans="1:12" ht="13.8" x14ac:dyDescent="0.3">
      <c r="A95" s="38"/>
      <c r="B95" s="46" t="s">
        <v>40</v>
      </c>
      <c r="C95" s="38" t="s">
        <v>48</v>
      </c>
      <c r="D95" s="47"/>
      <c r="E95" s="86"/>
      <c r="F95" s="48"/>
      <c r="G95" s="48"/>
      <c r="H95" s="48"/>
      <c r="I95" s="48"/>
      <c r="J95" s="43"/>
      <c r="K95" s="43"/>
      <c r="L95" s="43"/>
    </row>
    <row r="96" spans="1:12" ht="13.8" x14ac:dyDescent="0.3">
      <c r="A96" s="45">
        <v>510</v>
      </c>
      <c r="B96" s="84" t="s">
        <v>37</v>
      </c>
      <c r="C96" s="87" t="s">
        <v>49</v>
      </c>
      <c r="D96" s="47" t="s">
        <v>18</v>
      </c>
      <c r="E96" s="69">
        <f>ROUND(SUM(L78:L94),2)</f>
        <v>0.02</v>
      </c>
      <c r="F96" s="48">
        <v>150</v>
      </c>
      <c r="G96" s="191"/>
      <c r="H96" s="191"/>
      <c r="I96" s="189"/>
      <c r="J96" s="43"/>
      <c r="K96" s="43"/>
      <c r="L96" s="43"/>
    </row>
    <row r="97" spans="1:12" ht="6.75" customHeight="1" x14ac:dyDescent="0.3">
      <c r="A97" s="30"/>
      <c r="B97" s="30"/>
      <c r="C97" s="30"/>
      <c r="D97" s="30"/>
      <c r="E97" s="30"/>
      <c r="F97" s="55"/>
      <c r="G97" s="49"/>
      <c r="H97" s="55"/>
      <c r="I97" s="55"/>
      <c r="J97" s="43"/>
      <c r="K97" s="43"/>
      <c r="L97" s="43"/>
    </row>
    <row r="98" spans="1:12" ht="14.4" thickBot="1" x14ac:dyDescent="0.35">
      <c r="A98" s="220" t="s">
        <v>157</v>
      </c>
      <c r="B98" s="220"/>
      <c r="C98" s="220"/>
      <c r="D98" s="220"/>
      <c r="E98" s="220"/>
      <c r="F98" s="56"/>
      <c r="G98" s="56"/>
      <c r="H98" s="56"/>
      <c r="I98" s="56"/>
      <c r="J98" s="43"/>
      <c r="K98" s="43"/>
      <c r="L98" s="43"/>
    </row>
    <row r="99" spans="1:12" ht="6.75" customHeight="1" thickTop="1" x14ac:dyDescent="0.3">
      <c r="A99" s="30"/>
      <c r="B99" s="30"/>
      <c r="C99" s="30"/>
      <c r="D99" s="30"/>
      <c r="E99" s="30"/>
      <c r="F99" s="55"/>
      <c r="G99" s="49"/>
      <c r="H99" s="55"/>
      <c r="I99" s="55"/>
      <c r="J99" s="43"/>
      <c r="K99" s="43"/>
      <c r="L99" s="43"/>
    </row>
    <row r="100" spans="1:12" s="24" customFormat="1" ht="13.8" x14ac:dyDescent="0.3">
      <c r="A100" s="128"/>
      <c r="B100" s="67">
        <v>6</v>
      </c>
      <c r="C100" s="129" t="s">
        <v>82</v>
      </c>
      <c r="D100" s="38"/>
      <c r="E100" s="38"/>
      <c r="F100" s="59"/>
      <c r="G100" s="59"/>
      <c r="H100" s="59"/>
      <c r="I100" s="130"/>
      <c r="J100" s="38"/>
      <c r="K100" s="38"/>
    </row>
    <row r="101" spans="1:12" s="24" customFormat="1" ht="6.75" customHeight="1" x14ac:dyDescent="0.3">
      <c r="A101" s="131"/>
      <c r="B101" s="132"/>
      <c r="C101" s="133"/>
      <c r="D101" s="134"/>
      <c r="E101" s="134"/>
      <c r="F101" s="75"/>
      <c r="G101" s="48"/>
      <c r="H101" s="75"/>
      <c r="I101" s="135"/>
    </row>
    <row r="102" spans="1:12" s="24" customFormat="1" ht="15" customHeight="1" x14ac:dyDescent="0.3">
      <c r="A102" s="124"/>
      <c r="B102" s="67" t="s">
        <v>83</v>
      </c>
      <c r="C102" s="125" t="s">
        <v>84</v>
      </c>
      <c r="D102" s="47"/>
      <c r="E102" s="47"/>
      <c r="F102" s="48"/>
      <c r="G102" s="48"/>
      <c r="H102" s="48"/>
      <c r="I102" s="126"/>
      <c r="J102" s="85"/>
      <c r="K102" s="85"/>
      <c r="L102" s="24">
        <f>J102*E102</f>
        <v>0</v>
      </c>
    </row>
    <row r="103" spans="1:12" s="24" customFormat="1" ht="13.8" x14ac:dyDescent="0.3">
      <c r="A103" s="124">
        <v>601</v>
      </c>
      <c r="B103" s="47" t="s">
        <v>39</v>
      </c>
      <c r="C103" s="127" t="s">
        <v>160</v>
      </c>
      <c r="D103" s="47" t="s">
        <v>36</v>
      </c>
      <c r="E103" s="47">
        <v>1</v>
      </c>
      <c r="F103" s="191">
        <v>62</v>
      </c>
      <c r="G103" s="189"/>
      <c r="H103" s="191"/>
      <c r="I103" s="189"/>
      <c r="J103" s="81">
        <v>2.2679999999999999E-2</v>
      </c>
      <c r="K103" s="85">
        <v>0</v>
      </c>
      <c r="L103" s="24">
        <f t="shared" ref="L103:L106" si="4">J103*E103</f>
        <v>2.2679999999999999E-2</v>
      </c>
    </row>
    <row r="104" spans="1:12" s="24" customFormat="1" ht="13.8" x14ac:dyDescent="0.3">
      <c r="A104" s="124">
        <v>602</v>
      </c>
      <c r="B104" s="47" t="s">
        <v>39</v>
      </c>
      <c r="C104" s="127" t="s">
        <v>161</v>
      </c>
      <c r="D104" s="47" t="s">
        <v>36</v>
      </c>
      <c r="E104" s="47">
        <v>2</v>
      </c>
      <c r="F104" s="191">
        <v>66.5</v>
      </c>
      <c r="G104" s="195"/>
      <c r="H104" s="191"/>
      <c r="I104" s="195"/>
      <c r="J104" s="81">
        <v>2.2679999999999999E-2</v>
      </c>
      <c r="K104" s="85">
        <v>0</v>
      </c>
      <c r="L104" s="24">
        <f t="shared" ref="L104" si="5">J104*E104</f>
        <v>4.5359999999999998E-2</v>
      </c>
    </row>
    <row r="105" spans="1:12" s="24" customFormat="1" ht="13.8" x14ac:dyDescent="0.3">
      <c r="A105" s="124">
        <v>603</v>
      </c>
      <c r="B105" s="47" t="s">
        <v>39</v>
      </c>
      <c r="C105" s="127" t="s">
        <v>191</v>
      </c>
      <c r="D105" s="47" t="s">
        <v>36</v>
      </c>
      <c r="E105" s="47">
        <v>1</v>
      </c>
      <c r="F105" s="191">
        <v>70.11</v>
      </c>
      <c r="G105" s="195"/>
      <c r="H105" s="191"/>
      <c r="I105" s="195"/>
      <c r="J105" s="81">
        <v>2.2679999999999999E-2</v>
      </c>
      <c r="K105" s="85">
        <v>0</v>
      </c>
      <c r="L105" s="24">
        <f t="shared" ref="L105" si="6">J105*E105</f>
        <v>2.2679999999999999E-2</v>
      </c>
    </row>
    <row r="106" spans="1:12" s="24" customFormat="1" ht="13.8" x14ac:dyDescent="0.3">
      <c r="A106" s="124">
        <v>604</v>
      </c>
      <c r="B106" s="47" t="s">
        <v>39</v>
      </c>
      <c r="C106" s="127" t="s">
        <v>162</v>
      </c>
      <c r="D106" s="47" t="s">
        <v>36</v>
      </c>
      <c r="E106" s="47">
        <v>2</v>
      </c>
      <c r="F106" s="191">
        <v>95.21</v>
      </c>
      <c r="G106" s="189"/>
      <c r="H106" s="191"/>
      <c r="I106" s="189"/>
      <c r="J106" s="85">
        <v>2.835E-2</v>
      </c>
      <c r="K106" s="85">
        <v>0</v>
      </c>
      <c r="L106" s="24">
        <f t="shared" si="4"/>
        <v>5.67E-2</v>
      </c>
    </row>
    <row r="107" spans="1:12" s="24" customFormat="1" ht="13.8" x14ac:dyDescent="0.3">
      <c r="A107" s="124">
        <v>605</v>
      </c>
      <c r="B107" s="47" t="s">
        <v>39</v>
      </c>
      <c r="C107" s="127" t="s">
        <v>189</v>
      </c>
      <c r="D107" s="47" t="s">
        <v>36</v>
      </c>
      <c r="E107" s="47">
        <v>2</v>
      </c>
      <c r="F107" s="191">
        <v>58.35</v>
      </c>
      <c r="G107" s="197"/>
      <c r="H107" s="191"/>
      <c r="I107" s="197"/>
      <c r="J107" s="85">
        <v>2.835E-2</v>
      </c>
      <c r="K107" s="85">
        <v>0</v>
      </c>
      <c r="L107" s="24">
        <f t="shared" ref="L107" si="7">J107*E107</f>
        <v>5.67E-2</v>
      </c>
    </row>
    <row r="108" spans="1:12" s="24" customFormat="1" ht="13.8" x14ac:dyDescent="0.3">
      <c r="A108" s="124">
        <v>606</v>
      </c>
      <c r="B108" s="47" t="s">
        <v>39</v>
      </c>
      <c r="C108" s="127" t="s">
        <v>190</v>
      </c>
      <c r="D108" s="47" t="s">
        <v>36</v>
      </c>
      <c r="E108" s="47">
        <v>1</v>
      </c>
      <c r="F108" s="191">
        <v>67.64</v>
      </c>
      <c r="G108" s="197"/>
      <c r="H108" s="191"/>
      <c r="I108" s="197"/>
      <c r="J108" s="85">
        <v>2.835E-2</v>
      </c>
      <c r="K108" s="85">
        <v>0</v>
      </c>
      <c r="L108" s="24">
        <f t="shared" ref="L108" si="8">J108*E108</f>
        <v>2.835E-2</v>
      </c>
    </row>
    <row r="109" spans="1:12" s="24" customFormat="1" ht="13.8" x14ac:dyDescent="0.3">
      <c r="A109" s="128"/>
      <c r="B109" s="67" t="s">
        <v>83</v>
      </c>
      <c r="C109" s="125" t="s">
        <v>155</v>
      </c>
      <c r="D109" s="38"/>
      <c r="E109" s="38"/>
      <c r="F109" s="48"/>
      <c r="G109" s="48"/>
      <c r="H109" s="48"/>
      <c r="I109" s="126"/>
      <c r="J109" s="41"/>
      <c r="K109" s="41"/>
    </row>
    <row r="110" spans="1:12" s="24" customFormat="1" ht="13.8" x14ac:dyDescent="0.3">
      <c r="A110" s="124">
        <v>607</v>
      </c>
      <c r="B110" s="47">
        <v>4040</v>
      </c>
      <c r="C110" s="127" t="s">
        <v>85</v>
      </c>
      <c r="D110" s="47" t="s">
        <v>36</v>
      </c>
      <c r="E110" s="47">
        <f>E103+E104+E107</f>
        <v>5</v>
      </c>
      <c r="F110" s="48">
        <v>5.21</v>
      </c>
      <c r="G110" s="191"/>
      <c r="H110" s="191"/>
      <c r="I110" s="189"/>
      <c r="J110" s="41"/>
      <c r="K110" s="41"/>
    </row>
    <row r="111" spans="1:12" s="24" customFormat="1" ht="13.8" x14ac:dyDescent="0.3">
      <c r="A111" s="124">
        <v>608</v>
      </c>
      <c r="B111" s="47">
        <v>4041</v>
      </c>
      <c r="C111" s="212" t="s">
        <v>192</v>
      </c>
      <c r="D111" s="47" t="s">
        <v>36</v>
      </c>
      <c r="E111" s="47">
        <f>E105+E108</f>
        <v>2</v>
      </c>
      <c r="F111" s="191">
        <v>5.53</v>
      </c>
      <c r="G111" s="191"/>
      <c r="H111" s="191"/>
      <c r="I111" s="189"/>
      <c r="J111" s="41"/>
      <c r="K111" s="41"/>
    </row>
    <row r="112" spans="1:12" s="24" customFormat="1" ht="13.8" x14ac:dyDescent="0.3">
      <c r="A112" s="124">
        <v>609</v>
      </c>
      <c r="B112" s="47">
        <v>4043</v>
      </c>
      <c r="C112" s="127" t="s">
        <v>163</v>
      </c>
      <c r="D112" s="47" t="s">
        <v>36</v>
      </c>
      <c r="E112" s="47">
        <f>E106</f>
        <v>2</v>
      </c>
      <c r="F112" s="191">
        <v>7.47</v>
      </c>
      <c r="G112" s="191"/>
      <c r="H112" s="191"/>
      <c r="I112" s="195"/>
      <c r="J112" s="41"/>
      <c r="K112" s="41"/>
    </row>
    <row r="113" spans="1:13" s="24" customFormat="1" ht="13.8" x14ac:dyDescent="0.3">
      <c r="A113" s="124"/>
      <c r="B113" s="47"/>
      <c r="C113" s="125" t="s">
        <v>86</v>
      </c>
      <c r="D113" s="38"/>
      <c r="E113" s="38"/>
      <c r="F113" s="48"/>
      <c r="G113" s="48"/>
      <c r="H113" s="48"/>
      <c r="I113" s="126"/>
      <c r="J113" s="85"/>
      <c r="K113" s="85"/>
    </row>
    <row r="114" spans="1:13" s="24" customFormat="1" ht="13.8" x14ac:dyDescent="0.3">
      <c r="A114" s="124">
        <v>610</v>
      </c>
      <c r="B114" s="47" t="s">
        <v>39</v>
      </c>
      <c r="C114" s="127" t="s">
        <v>87</v>
      </c>
      <c r="D114" s="47" t="s">
        <v>36</v>
      </c>
      <c r="E114" s="47">
        <f>E110+E111+E112</f>
        <v>9</v>
      </c>
      <c r="F114" s="48">
        <v>0.52</v>
      </c>
      <c r="G114" s="189"/>
      <c r="H114" s="191"/>
      <c r="I114" s="189"/>
      <c r="J114" s="85">
        <v>1E-3</v>
      </c>
      <c r="K114" s="85"/>
      <c r="L114" s="24">
        <f t="shared" ref="L114:L116" si="9">J114*E114</f>
        <v>9.0000000000000011E-3</v>
      </c>
    </row>
    <row r="115" spans="1:13" s="24" customFormat="1" ht="13.8" x14ac:dyDescent="0.3">
      <c r="A115" s="124">
        <v>611</v>
      </c>
      <c r="B115" s="47" t="s">
        <v>39</v>
      </c>
      <c r="C115" s="127" t="s">
        <v>88</v>
      </c>
      <c r="D115" s="47" t="s">
        <v>36</v>
      </c>
      <c r="E115" s="47">
        <f>E114</f>
        <v>9</v>
      </c>
      <c r="F115" s="48">
        <v>0.42</v>
      </c>
      <c r="G115" s="189"/>
      <c r="H115" s="191"/>
      <c r="I115" s="189"/>
      <c r="J115" s="85">
        <v>1E-3</v>
      </c>
      <c r="K115" s="85"/>
      <c r="L115" s="24">
        <f t="shared" si="9"/>
        <v>9.0000000000000011E-3</v>
      </c>
    </row>
    <row r="116" spans="1:13" s="24" customFormat="1" ht="12.75" customHeight="1" x14ac:dyDescent="0.3">
      <c r="A116" s="124">
        <v>612</v>
      </c>
      <c r="B116" s="47" t="s">
        <v>39</v>
      </c>
      <c r="C116" s="127" t="s">
        <v>156</v>
      </c>
      <c r="D116" s="47" t="s">
        <v>89</v>
      </c>
      <c r="E116" s="47">
        <f>E114</f>
        <v>9</v>
      </c>
      <c r="F116" s="48">
        <v>8.5</v>
      </c>
      <c r="G116" s="189"/>
      <c r="H116" s="191"/>
      <c r="I116" s="189"/>
      <c r="J116" s="85">
        <v>1E-3</v>
      </c>
      <c r="K116" s="85"/>
      <c r="L116" s="24">
        <f t="shared" si="9"/>
        <v>9.0000000000000011E-3</v>
      </c>
    </row>
    <row r="117" spans="1:13" s="24" customFormat="1" ht="13.8" x14ac:dyDescent="0.3">
      <c r="A117" s="128"/>
      <c r="B117" s="67" t="s">
        <v>90</v>
      </c>
      <c r="C117" s="125" t="s">
        <v>91</v>
      </c>
      <c r="D117" s="47"/>
      <c r="E117" s="136"/>
      <c r="F117" s="48"/>
      <c r="G117" s="48"/>
      <c r="H117" s="48"/>
      <c r="I117" s="126"/>
      <c r="J117" s="85"/>
      <c r="K117" s="85"/>
    </row>
    <row r="118" spans="1:13" s="24" customFormat="1" ht="13.8" x14ac:dyDescent="0.3">
      <c r="A118" s="124">
        <v>613</v>
      </c>
      <c r="B118" s="47">
        <v>5101</v>
      </c>
      <c r="C118" s="127" t="s">
        <v>92</v>
      </c>
      <c r="D118" s="47" t="s">
        <v>18</v>
      </c>
      <c r="E118" s="137">
        <f>SUM(L102:L118)</f>
        <v>0.25947000000000003</v>
      </c>
      <c r="F118" s="48">
        <v>150</v>
      </c>
      <c r="G118" s="191"/>
      <c r="H118" s="191"/>
      <c r="I118" s="189"/>
      <c r="J118" s="85"/>
      <c r="K118" s="85">
        <f>SUM(K109:K117)</f>
        <v>0</v>
      </c>
    </row>
    <row r="119" spans="1:13" s="24" customFormat="1" ht="6.75" customHeight="1" x14ac:dyDescent="0.3">
      <c r="A119" s="131"/>
      <c r="B119" s="132"/>
      <c r="C119" s="133"/>
      <c r="D119" s="134"/>
      <c r="E119" s="134"/>
      <c r="F119" s="75"/>
      <c r="G119" s="48"/>
      <c r="H119" s="75"/>
      <c r="I119" s="135"/>
    </row>
    <row r="120" spans="1:13" s="24" customFormat="1" ht="15.75" customHeight="1" thickBot="1" x14ac:dyDescent="0.35">
      <c r="A120" s="227" t="s">
        <v>158</v>
      </c>
      <c r="B120" s="228"/>
      <c r="C120" s="228"/>
      <c r="D120" s="228"/>
      <c r="E120" s="228"/>
      <c r="F120" s="138"/>
      <c r="G120" s="138"/>
      <c r="H120" s="138"/>
      <c r="I120" s="139"/>
      <c r="J120" s="41"/>
      <c r="K120" s="41"/>
    </row>
    <row r="121" spans="1:13" ht="6.75" customHeight="1" thickTop="1" x14ac:dyDescent="0.3">
      <c r="A121" s="30"/>
      <c r="B121" s="30"/>
      <c r="C121" s="30"/>
      <c r="D121" s="30"/>
      <c r="E121" s="30"/>
      <c r="F121" s="55"/>
      <c r="G121" s="195"/>
      <c r="H121" s="55"/>
      <c r="I121" s="55"/>
      <c r="J121" s="43"/>
      <c r="K121" s="43"/>
      <c r="L121" s="43"/>
    </row>
    <row r="122" spans="1:13" s="24" customFormat="1" ht="13.8" x14ac:dyDescent="0.3">
      <c r="A122" s="128"/>
      <c r="B122" s="67">
        <v>7</v>
      </c>
      <c r="C122" s="129" t="s">
        <v>169</v>
      </c>
      <c r="D122" s="38"/>
      <c r="E122" s="38"/>
      <c r="F122" s="59"/>
      <c r="G122" s="59"/>
      <c r="H122" s="59"/>
      <c r="I122" s="130"/>
      <c r="J122" s="38"/>
      <c r="K122" s="38"/>
    </row>
    <row r="123" spans="1:13" s="24" customFormat="1" ht="6.75" customHeight="1" x14ac:dyDescent="0.3">
      <c r="A123" s="131"/>
      <c r="B123" s="132"/>
      <c r="C123" s="133"/>
      <c r="D123" s="134"/>
      <c r="E123" s="134"/>
      <c r="F123" s="75"/>
      <c r="G123" s="191"/>
      <c r="H123" s="75"/>
      <c r="I123" s="135"/>
    </row>
    <row r="124" spans="1:13" s="24" customFormat="1" ht="33" customHeight="1" x14ac:dyDescent="0.3">
      <c r="B124" s="210">
        <v>71348</v>
      </c>
      <c r="C124" s="211" t="s">
        <v>183</v>
      </c>
      <c r="E124" s="199"/>
      <c r="F124" s="122"/>
      <c r="G124" s="122"/>
      <c r="H124" s="122"/>
      <c r="I124" s="122"/>
      <c r="J124" s="200"/>
      <c r="K124" s="200"/>
      <c r="L124" s="200"/>
      <c r="M124" s="200"/>
    </row>
    <row r="125" spans="1:13" s="24" customFormat="1" ht="13.8" x14ac:dyDescent="0.3">
      <c r="B125" s="95"/>
      <c r="C125" s="95" t="s">
        <v>176</v>
      </c>
      <c r="E125" s="199"/>
      <c r="F125" s="122"/>
      <c r="G125" s="122"/>
      <c r="H125" s="122"/>
      <c r="I125" s="122"/>
      <c r="J125" s="200"/>
      <c r="K125" s="200"/>
      <c r="L125" s="200"/>
      <c r="M125" s="200"/>
    </row>
    <row r="126" spans="1:13" s="24" customFormat="1" ht="13.8" x14ac:dyDescent="0.3">
      <c r="A126" s="201">
        <v>701</v>
      </c>
      <c r="B126" s="101">
        <v>2142</v>
      </c>
      <c r="C126" s="24" t="s">
        <v>184</v>
      </c>
      <c r="D126" s="101" t="s">
        <v>32</v>
      </c>
      <c r="E126" s="199">
        <f>E60+E62+E65</f>
        <v>93</v>
      </c>
      <c r="F126" s="202">
        <v>2.7</v>
      </c>
      <c r="G126" s="123"/>
      <c r="H126" s="123"/>
      <c r="I126" s="123"/>
      <c r="J126" s="200"/>
      <c r="K126" s="200"/>
      <c r="L126" s="200"/>
      <c r="M126" s="200"/>
    </row>
    <row r="127" spans="1:13" s="24" customFormat="1" ht="13.8" x14ac:dyDescent="0.3">
      <c r="A127" s="45"/>
      <c r="B127" s="47"/>
      <c r="C127" s="203" t="s">
        <v>177</v>
      </c>
      <c r="D127" s="47"/>
      <c r="E127" s="82"/>
      <c r="F127" s="91"/>
      <c r="G127" s="91"/>
      <c r="H127" s="91"/>
      <c r="I127" s="91"/>
      <c r="J127" s="200"/>
      <c r="K127" s="200"/>
      <c r="L127" s="200"/>
      <c r="M127" s="200"/>
    </row>
    <row r="128" spans="1:13" s="24" customFormat="1" ht="13.8" x14ac:dyDescent="0.3">
      <c r="A128" s="88">
        <v>702</v>
      </c>
      <c r="B128" s="89" t="s">
        <v>41</v>
      </c>
      <c r="C128" s="85" t="s">
        <v>185</v>
      </c>
      <c r="D128" s="89" t="s">
        <v>32</v>
      </c>
      <c r="E128" s="82">
        <f>E126</f>
        <v>93</v>
      </c>
      <c r="F128" s="191">
        <v>2.64</v>
      </c>
      <c r="G128" s="122"/>
      <c r="H128" s="191"/>
      <c r="I128" s="122"/>
      <c r="J128" s="43">
        <v>2.9999999999999997E-4</v>
      </c>
      <c r="K128" s="43"/>
      <c r="L128" s="43"/>
      <c r="M128" s="43">
        <f t="shared" ref="M128" si="10">E128*(J128+L128)</f>
        <v>2.7899999999999998E-2</v>
      </c>
    </row>
    <row r="129" spans="1:21" s="205" customFormat="1" ht="14.4" x14ac:dyDescent="0.3">
      <c r="A129" s="201"/>
      <c r="B129" s="198"/>
      <c r="C129" s="95" t="s">
        <v>178</v>
      </c>
      <c r="D129" s="101"/>
      <c r="E129" s="101"/>
      <c r="F129" s="204"/>
      <c r="G129" s="204"/>
      <c r="H129" s="111"/>
      <c r="I129" s="111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</row>
    <row r="130" spans="1:21" s="24" customFormat="1" ht="27.6" x14ac:dyDescent="0.3">
      <c r="A130" s="120">
        <v>703</v>
      </c>
      <c r="B130" s="102" t="s">
        <v>41</v>
      </c>
      <c r="C130" s="65" t="s">
        <v>179</v>
      </c>
      <c r="D130" s="102" t="s">
        <v>57</v>
      </c>
      <c r="E130" s="196">
        <v>1</v>
      </c>
      <c r="F130" s="191">
        <v>100</v>
      </c>
      <c r="G130" s="191"/>
      <c r="H130" s="191"/>
      <c r="I130" s="191"/>
      <c r="J130" s="43"/>
      <c r="K130" s="43"/>
      <c r="L130" s="43"/>
      <c r="M130" s="43">
        <f>E130*(J130+L130)</f>
        <v>0</v>
      </c>
    </row>
    <row r="131" spans="1:21" s="24" customFormat="1" ht="14.25" customHeight="1" x14ac:dyDescent="0.3">
      <c r="A131" s="38"/>
      <c r="B131" s="46" t="s">
        <v>180</v>
      </c>
      <c r="C131" s="41" t="s">
        <v>181</v>
      </c>
      <c r="D131" s="89"/>
      <c r="E131" s="206"/>
      <c r="F131" s="78"/>
      <c r="G131" s="207"/>
      <c r="H131" s="78"/>
      <c r="I131" s="207"/>
    </row>
    <row r="132" spans="1:21" s="24" customFormat="1" ht="14.4" x14ac:dyDescent="0.3">
      <c r="A132" s="63">
        <v>704</v>
      </c>
      <c r="B132" s="89">
        <v>3101</v>
      </c>
      <c r="C132" s="208" t="s">
        <v>182</v>
      </c>
      <c r="D132" s="89" t="s">
        <v>18</v>
      </c>
      <c r="E132" s="209">
        <f>SUM(M123:M130)</f>
        <v>2.7899999999999998E-2</v>
      </c>
      <c r="F132" s="91">
        <v>26.65</v>
      </c>
      <c r="G132" s="123"/>
      <c r="H132" s="191"/>
      <c r="I132" s="122"/>
      <c r="N132" s="205"/>
      <c r="O132" s="205"/>
      <c r="P132" s="205"/>
      <c r="Q132" s="205"/>
      <c r="R132" s="205"/>
      <c r="S132" s="205"/>
      <c r="T132" s="205"/>
      <c r="U132" s="205"/>
    </row>
    <row r="133" spans="1:21" s="24" customFormat="1" ht="6.75" customHeight="1" x14ac:dyDescent="0.3">
      <c r="A133" s="131"/>
      <c r="B133" s="132"/>
      <c r="C133" s="133"/>
      <c r="D133" s="134"/>
      <c r="E133" s="134"/>
      <c r="F133" s="75"/>
      <c r="G133" s="191"/>
      <c r="H133" s="75"/>
      <c r="I133" s="135"/>
    </row>
    <row r="134" spans="1:21" s="24" customFormat="1" ht="15.75" customHeight="1" thickBot="1" x14ac:dyDescent="0.35">
      <c r="A134" s="227" t="s">
        <v>171</v>
      </c>
      <c r="B134" s="228"/>
      <c r="C134" s="228"/>
      <c r="D134" s="228"/>
      <c r="E134" s="228"/>
      <c r="F134" s="138"/>
      <c r="G134" s="138"/>
      <c r="H134" s="138"/>
      <c r="I134" s="139"/>
      <c r="J134" s="41"/>
      <c r="K134" s="41"/>
    </row>
    <row r="135" spans="1:21" s="24" customFormat="1" ht="14.4" thickTop="1" x14ac:dyDescent="0.3">
      <c r="A135" s="45"/>
      <c r="B135" s="84"/>
      <c r="C135" s="87"/>
      <c r="D135" s="47"/>
      <c r="E135" s="69"/>
      <c r="F135" s="91"/>
      <c r="G135" s="64"/>
      <c r="H135" s="48"/>
      <c r="I135" s="49"/>
      <c r="J135" s="43"/>
      <c r="K135" s="43"/>
      <c r="L135" s="43"/>
    </row>
    <row r="136" spans="1:21" s="24" customFormat="1" ht="13.8" x14ac:dyDescent="0.3">
      <c r="A136" s="34"/>
      <c r="B136" s="26">
        <v>8</v>
      </c>
      <c r="C136" s="27" t="s">
        <v>50</v>
      </c>
      <c r="D136" s="34"/>
      <c r="E136" s="34"/>
      <c r="F136" s="140"/>
      <c r="G136" s="61"/>
      <c r="H136" s="61"/>
      <c r="I136" s="61"/>
      <c r="J136" s="43"/>
      <c r="K136" s="43"/>
      <c r="L136" s="43"/>
    </row>
    <row r="137" spans="1:21" s="24" customFormat="1" ht="6.75" customHeight="1" x14ac:dyDescent="0.3">
      <c r="A137" s="30"/>
      <c r="B137" s="30"/>
      <c r="C137" s="30"/>
      <c r="D137" s="30"/>
      <c r="E137" s="30"/>
      <c r="F137" s="92"/>
      <c r="G137" s="49"/>
      <c r="H137" s="55"/>
      <c r="I137" s="55"/>
      <c r="J137" s="43"/>
      <c r="K137" s="43"/>
      <c r="L137" s="43"/>
    </row>
    <row r="138" spans="1:21" s="24" customFormat="1" ht="13.8" x14ac:dyDescent="0.3">
      <c r="A138" s="51">
        <v>801</v>
      </c>
      <c r="B138" s="34"/>
      <c r="C138" s="83" t="s">
        <v>51</v>
      </c>
      <c r="D138" s="54" t="s">
        <v>52</v>
      </c>
      <c r="E138" s="145">
        <v>1</v>
      </c>
      <c r="F138" s="49">
        <v>200</v>
      </c>
      <c r="G138" s="191"/>
      <c r="H138" s="191"/>
      <c r="I138" s="189"/>
      <c r="J138" s="43"/>
      <c r="K138" s="141"/>
      <c r="L138" s="142"/>
    </row>
    <row r="139" spans="1:21" s="24" customFormat="1" ht="13.8" x14ac:dyDescent="0.3">
      <c r="A139" s="51">
        <v>802</v>
      </c>
      <c r="B139" s="34"/>
      <c r="C139" s="83" t="s">
        <v>68</v>
      </c>
      <c r="D139" s="54" t="s">
        <v>69</v>
      </c>
      <c r="E139" s="145">
        <v>1</v>
      </c>
      <c r="F139" s="49">
        <v>100</v>
      </c>
      <c r="G139" s="191"/>
      <c r="H139" s="191"/>
      <c r="I139" s="189"/>
      <c r="J139" s="43"/>
      <c r="K139" s="141"/>
      <c r="L139" s="142"/>
    </row>
    <row r="140" spans="1:21" s="24" customFormat="1" ht="13.8" x14ac:dyDescent="0.3">
      <c r="A140" s="143">
        <v>803</v>
      </c>
      <c r="B140" s="144"/>
      <c r="C140" s="144" t="s">
        <v>77</v>
      </c>
      <c r="D140" s="145" t="s">
        <v>53</v>
      </c>
      <c r="E140" s="145">
        <v>10</v>
      </c>
      <c r="F140" s="146">
        <v>25</v>
      </c>
      <c r="G140" s="191"/>
      <c r="H140" s="191"/>
      <c r="I140" s="189"/>
      <c r="J140" s="43"/>
      <c r="K140" s="43"/>
      <c r="L140" s="43"/>
    </row>
    <row r="141" spans="1:21" s="24" customFormat="1" ht="13.8" x14ac:dyDescent="0.3">
      <c r="A141" s="143">
        <v>804</v>
      </c>
      <c r="B141" s="144"/>
      <c r="C141" s="144" t="s">
        <v>54</v>
      </c>
      <c r="D141" s="145" t="s">
        <v>53</v>
      </c>
      <c r="E141" s="145">
        <v>2</v>
      </c>
      <c r="F141" s="146">
        <v>25</v>
      </c>
      <c r="G141" s="191"/>
      <c r="H141" s="191"/>
      <c r="I141" s="189"/>
      <c r="J141" s="43"/>
      <c r="K141" s="43"/>
      <c r="L141" s="43"/>
    </row>
    <row r="142" spans="1:21" s="24" customFormat="1" ht="13.8" x14ac:dyDescent="0.3">
      <c r="A142" s="51">
        <v>805</v>
      </c>
      <c r="B142" s="144"/>
      <c r="C142" s="83" t="s">
        <v>120</v>
      </c>
      <c r="D142" s="54" t="s">
        <v>53</v>
      </c>
      <c r="E142" s="54">
        <v>24</v>
      </c>
      <c r="F142" s="146">
        <v>15</v>
      </c>
      <c r="G142" s="191"/>
      <c r="H142" s="191"/>
      <c r="I142" s="189"/>
      <c r="J142" s="43"/>
      <c r="K142" s="43"/>
      <c r="L142" s="43"/>
    </row>
    <row r="143" spans="1:21" s="24" customFormat="1" ht="6.75" customHeight="1" x14ac:dyDescent="0.3">
      <c r="A143" s="30"/>
      <c r="B143" s="30"/>
      <c r="C143" s="30"/>
      <c r="D143" s="30"/>
      <c r="E143" s="30"/>
      <c r="F143" s="92"/>
      <c r="G143" s="49"/>
      <c r="H143" s="55"/>
      <c r="I143" s="55"/>
      <c r="J143" s="43"/>
      <c r="K143" s="43"/>
      <c r="L143" s="43"/>
    </row>
    <row r="144" spans="1:21" s="24" customFormat="1" ht="14.4" thickBot="1" x14ac:dyDescent="0.35">
      <c r="A144" s="220" t="s">
        <v>170</v>
      </c>
      <c r="B144" s="220"/>
      <c r="C144" s="220"/>
      <c r="D144" s="220"/>
      <c r="E144" s="220"/>
      <c r="F144" s="56"/>
      <c r="G144" s="56"/>
      <c r="H144" s="56"/>
      <c r="I144" s="56"/>
      <c r="J144" s="43"/>
      <c r="K144" s="43"/>
      <c r="L144" s="43"/>
      <c r="M144" s="147"/>
      <c r="N144" s="39"/>
      <c r="P144" s="148"/>
      <c r="Q144" s="148"/>
    </row>
    <row r="145" spans="1:17" s="24" customFormat="1" ht="14.4" thickTop="1" x14ac:dyDescent="0.3">
      <c r="M145" s="147"/>
      <c r="N145" s="39"/>
      <c r="P145" s="148"/>
      <c r="Q145" s="148"/>
    </row>
    <row r="146" spans="1:17" ht="13.8" x14ac:dyDescent="0.3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9"/>
      <c r="N146" s="8"/>
      <c r="P146" s="11"/>
      <c r="Q146" s="11"/>
    </row>
    <row r="147" spans="1:17" ht="13.8" x14ac:dyDescent="0.3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9"/>
      <c r="N147" s="10"/>
      <c r="P147" s="11"/>
      <c r="Q147" s="11"/>
    </row>
    <row r="148" spans="1:17" ht="13.8" x14ac:dyDescent="0.3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9"/>
      <c r="N148" s="10"/>
      <c r="P148" s="11"/>
      <c r="Q148" s="11"/>
    </row>
    <row r="149" spans="1:17" x14ac:dyDescent="0.25">
      <c r="M149" s="9"/>
      <c r="N149" s="10"/>
      <c r="P149" s="11"/>
      <c r="Q149" s="11"/>
    </row>
    <row r="150" spans="1:17" x14ac:dyDescent="0.25">
      <c r="M150" s="9"/>
      <c r="N150" s="10"/>
      <c r="P150" s="11"/>
      <c r="Q150" s="11"/>
    </row>
    <row r="151" spans="1:17" x14ac:dyDescent="0.25">
      <c r="M151" s="9"/>
      <c r="N151" s="10"/>
      <c r="P151" s="11"/>
      <c r="Q151" s="11"/>
    </row>
    <row r="152" spans="1:17" x14ac:dyDescent="0.25">
      <c r="M152" s="9"/>
      <c r="N152" s="10"/>
      <c r="P152" s="11"/>
      <c r="Q152" s="11"/>
    </row>
    <row r="153" spans="1:17" x14ac:dyDescent="0.25">
      <c r="M153" s="9"/>
      <c r="N153" s="10"/>
      <c r="P153" s="11"/>
      <c r="Q153" s="11"/>
    </row>
    <row r="154" spans="1:17" x14ac:dyDescent="0.25">
      <c r="M154" s="9"/>
      <c r="N154" s="10"/>
      <c r="P154" s="11"/>
      <c r="Q154" s="11"/>
    </row>
    <row r="155" spans="1:17" s="3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7" s="3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7" s="3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</row>
  </sheetData>
  <sheetProtection selectLockedCells="1" selectUnlockedCells="1"/>
  <mergeCells count="16">
    <mergeCell ref="A52:E52"/>
    <mergeCell ref="A144:E144"/>
    <mergeCell ref="H10:H11"/>
    <mergeCell ref="I10:I11"/>
    <mergeCell ref="A19:E19"/>
    <mergeCell ref="A10:A11"/>
    <mergeCell ref="D10:D11"/>
    <mergeCell ref="E10:E11"/>
    <mergeCell ref="F10:F11"/>
    <mergeCell ref="A74:E74"/>
    <mergeCell ref="A98:E98"/>
    <mergeCell ref="G10:G11"/>
    <mergeCell ref="C22:I22"/>
    <mergeCell ref="B33:F33"/>
    <mergeCell ref="A120:E120"/>
    <mergeCell ref="A134:E134"/>
  </mergeCells>
  <printOptions gridLines="1"/>
  <pageMargins left="0.6692913385826772" right="0.43307086614173229" top="0.78740157480314965" bottom="0.39370078740157483" header="0.51181102362204722" footer="0.35433070866141736"/>
  <pageSetup paperSize="9" scale="75" firstPageNumber="0" orientation="landscape" r:id="rId1"/>
  <headerFooter alignWithMargins="0"/>
  <rowBreaks count="1" manualBreakCount="1">
    <brk id="9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Prehlad</vt:lpstr>
      <vt:lpstr>VYK</vt:lpstr>
      <vt:lpstr>Excel_BuiltIn_Print_Area_2</vt:lpstr>
      <vt:lpstr>Prehlad!Oblasť_tlače</vt:lpstr>
      <vt:lpstr>VYK!Oblasť_tlače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admin</cp:lastModifiedBy>
  <cp:lastPrinted>2019-03-24T21:30:14Z</cp:lastPrinted>
  <dcterms:created xsi:type="dcterms:W3CDTF">2014-04-30T10:52:31Z</dcterms:created>
  <dcterms:modified xsi:type="dcterms:W3CDTF">2021-01-14T12:44:36Z</dcterms:modified>
</cp:coreProperties>
</file>