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230" windowHeight="913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0" i="2" l="1"/>
  <c r="J70" i="2"/>
  <c r="I70" i="2"/>
  <c r="K23" i="2" l="1"/>
  <c r="J23" i="2"/>
  <c r="I23" i="2"/>
  <c r="I67" i="2"/>
  <c r="I69" i="2"/>
  <c r="I64" i="2"/>
  <c r="I65" i="2"/>
  <c r="I66" i="2"/>
  <c r="I57" i="2"/>
  <c r="I58" i="2"/>
  <c r="I60" i="2"/>
  <c r="I61" i="2"/>
  <c r="I62" i="2"/>
  <c r="I63" i="2"/>
  <c r="I51" i="2"/>
  <c r="I52" i="2"/>
  <c r="I53" i="2"/>
  <c r="I54" i="2"/>
  <c r="I55" i="2"/>
  <c r="I56" i="2"/>
  <c r="I45" i="2"/>
  <c r="I46" i="2"/>
  <c r="I47" i="2"/>
  <c r="I48" i="2"/>
  <c r="I49" i="2"/>
  <c r="I50" i="2"/>
  <c r="I38" i="2"/>
  <c r="I39" i="2"/>
  <c r="I40" i="2"/>
  <c r="I41" i="2"/>
  <c r="I42" i="2"/>
  <c r="I44" i="2"/>
  <c r="I32" i="2"/>
  <c r="I33" i="2"/>
  <c r="I34" i="2"/>
  <c r="I35" i="2"/>
  <c r="I36" i="2"/>
  <c r="I37" i="2"/>
  <c r="I26" i="2"/>
  <c r="I27" i="2"/>
  <c r="I28" i="2"/>
  <c r="I29" i="2"/>
  <c r="I30" i="2"/>
  <c r="I31" i="2"/>
  <c r="H67" i="2"/>
  <c r="K67" i="2" s="1"/>
  <c r="H69" i="2"/>
  <c r="K69" i="2" s="1"/>
  <c r="H61" i="2"/>
  <c r="K61" i="2" s="1"/>
  <c r="H62" i="2"/>
  <c r="K62" i="2" s="1"/>
  <c r="H63" i="2"/>
  <c r="K63" i="2" s="1"/>
  <c r="H64" i="2"/>
  <c r="K64" i="2" s="1"/>
  <c r="J64" i="2" s="1"/>
  <c r="H65" i="2"/>
  <c r="K65" i="2" s="1"/>
  <c r="J65" i="2" s="1"/>
  <c r="H66" i="2"/>
  <c r="K66" i="2" s="1"/>
  <c r="J66" i="2" s="1"/>
  <c r="H54" i="2"/>
  <c r="K54" i="2" s="1"/>
  <c r="H55" i="2"/>
  <c r="K55" i="2" s="1"/>
  <c r="H56" i="2"/>
  <c r="K56" i="2" s="1"/>
  <c r="H57" i="2"/>
  <c r="K57" i="2" s="1"/>
  <c r="H58" i="2"/>
  <c r="K58" i="2" s="1"/>
  <c r="H60" i="2"/>
  <c r="K60" i="2" s="1"/>
  <c r="H48" i="2"/>
  <c r="K48" i="2" s="1"/>
  <c r="H49" i="2"/>
  <c r="K49" i="2" s="1"/>
  <c r="H50" i="2"/>
  <c r="K50" i="2" s="1"/>
  <c r="H51" i="2"/>
  <c r="K51" i="2" s="1"/>
  <c r="H52" i="2"/>
  <c r="K52" i="2" s="1"/>
  <c r="H53" i="2"/>
  <c r="K53" i="2" s="1"/>
  <c r="H45" i="2"/>
  <c r="K45" i="2" s="1"/>
  <c r="J45" i="2" s="1"/>
  <c r="H46" i="2"/>
  <c r="K46" i="2" s="1"/>
  <c r="J46" i="2" s="1"/>
  <c r="H47" i="2"/>
  <c r="K47" i="2" s="1"/>
  <c r="J47" i="2" s="1"/>
  <c r="H38" i="2"/>
  <c r="K38" i="2" s="1"/>
  <c r="H39" i="2"/>
  <c r="K39" i="2" s="1"/>
  <c r="H40" i="2"/>
  <c r="K40" i="2" s="1"/>
  <c r="H41" i="2"/>
  <c r="K41" i="2" s="1"/>
  <c r="J41" i="2" s="1"/>
  <c r="H42" i="2"/>
  <c r="K42" i="2" s="1"/>
  <c r="H44" i="2"/>
  <c r="K44" i="2" s="1"/>
  <c r="H32" i="2"/>
  <c r="K32" i="2" s="1"/>
  <c r="H33" i="2"/>
  <c r="K33" i="2" s="1"/>
  <c r="J33" i="2" s="1"/>
  <c r="H34" i="2"/>
  <c r="K34" i="2" s="1"/>
  <c r="H35" i="2"/>
  <c r="K35" i="2" s="1"/>
  <c r="H36" i="2"/>
  <c r="K36" i="2" s="1"/>
  <c r="H37" i="2"/>
  <c r="K37" i="2" s="1"/>
  <c r="J37" i="2" s="1"/>
  <c r="H26" i="2"/>
  <c r="K26" i="2" s="1"/>
  <c r="H27" i="2"/>
  <c r="K27" i="2" s="1"/>
  <c r="H28" i="2"/>
  <c r="K28" i="2" s="1"/>
  <c r="H29" i="2"/>
  <c r="K29" i="2" s="1"/>
  <c r="H30" i="2"/>
  <c r="K30" i="2" s="1"/>
  <c r="H31" i="2"/>
  <c r="K31" i="2" s="1"/>
  <c r="H25" i="2"/>
  <c r="K25" i="2" s="1"/>
  <c r="H24" i="2"/>
  <c r="K24" i="2" s="1"/>
  <c r="H22" i="2"/>
  <c r="K22" i="2" s="1"/>
  <c r="I25" i="2"/>
  <c r="I24" i="2"/>
  <c r="I22" i="2"/>
  <c r="J63" i="2" l="1"/>
  <c r="J50" i="2"/>
  <c r="I68" i="2"/>
  <c r="K68" i="2"/>
  <c r="J54" i="2"/>
  <c r="K59" i="2"/>
  <c r="I59" i="2"/>
  <c r="I43" i="2"/>
  <c r="J29" i="2"/>
  <c r="K43" i="2"/>
  <c r="J52" i="2"/>
  <c r="J48" i="2"/>
  <c r="J56" i="2"/>
  <c r="J61" i="2"/>
  <c r="J35" i="2"/>
  <c r="J44" i="2"/>
  <c r="J51" i="2"/>
  <c r="J60" i="2"/>
  <c r="J55" i="2"/>
  <c r="J53" i="2"/>
  <c r="J49" i="2"/>
  <c r="J57" i="2"/>
  <c r="J62" i="2"/>
  <c r="J28" i="2"/>
  <c r="J36" i="2"/>
  <c r="J32" i="2"/>
  <c r="J40" i="2"/>
  <c r="J69" i="2"/>
  <c r="J30" i="2"/>
  <c r="J26" i="2"/>
  <c r="J34" i="2"/>
  <c r="J42" i="2"/>
  <c r="J38" i="2"/>
  <c r="J39" i="2"/>
  <c r="J31" i="2"/>
  <c r="J27" i="2"/>
  <c r="J58" i="2"/>
  <c r="J67" i="2"/>
  <c r="J25" i="2"/>
  <c r="J24" i="2"/>
  <c r="J22" i="2"/>
  <c r="K71" i="2" l="1"/>
  <c r="J68" i="2"/>
  <c r="J59" i="2"/>
  <c r="I71" i="2"/>
  <c r="J43" i="2"/>
  <c r="J71" i="2" l="1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H5" i="2"/>
  <c r="K5" i="2" s="1"/>
  <c r="H6" i="2"/>
  <c r="K6" i="2" s="1"/>
  <c r="H7" i="2"/>
  <c r="K7" i="2" s="1"/>
  <c r="H8" i="2"/>
  <c r="K8" i="2" s="1"/>
  <c r="H9" i="2"/>
  <c r="K9" i="2" s="1"/>
  <c r="H10" i="2"/>
  <c r="K10" i="2" s="1"/>
  <c r="H11" i="2"/>
  <c r="K11" i="2" s="1"/>
  <c r="H12" i="2"/>
  <c r="K12" i="2" s="1"/>
  <c r="H13" i="2"/>
  <c r="K13" i="2" s="1"/>
  <c r="H14" i="2"/>
  <c r="K14" i="2" s="1"/>
  <c r="H15" i="2"/>
  <c r="K15" i="2" s="1"/>
  <c r="H16" i="2"/>
  <c r="K16" i="2" s="1"/>
  <c r="H17" i="2"/>
  <c r="K17" i="2" s="1"/>
  <c r="H18" i="2"/>
  <c r="K18" i="2" s="1"/>
  <c r="H19" i="2"/>
  <c r="K19" i="2" s="1"/>
  <c r="H20" i="2"/>
  <c r="K20" i="2" s="1"/>
  <c r="H21" i="2"/>
  <c r="K21" i="2" s="1"/>
  <c r="H4" i="2"/>
  <c r="K4" i="2" s="1"/>
  <c r="J14" i="2" l="1"/>
  <c r="J6" i="2"/>
  <c r="J13" i="2"/>
  <c r="J19" i="2"/>
  <c r="J11" i="2"/>
  <c r="J7" i="2"/>
  <c r="J20" i="2"/>
  <c r="J12" i="2"/>
  <c r="J15" i="2"/>
  <c r="J18" i="2"/>
  <c r="J10" i="2"/>
  <c r="J16" i="2"/>
  <c r="J21" i="2"/>
  <c r="J17" i="2"/>
  <c r="J9" i="2"/>
  <c r="J5" i="2"/>
  <c r="J8" i="2"/>
  <c r="I4" i="2"/>
  <c r="J4" i="2" l="1"/>
</calcChain>
</file>

<file path=xl/sharedStrings.xml><?xml version="1.0" encoding="utf-8"?>
<sst xmlns="http://schemas.openxmlformats.org/spreadsheetml/2006/main" count="213" uniqueCount="148">
  <si>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</si>
  <si>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</si>
  <si>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</si>
  <si>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</si>
  <si>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</si>
  <si>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</si>
  <si>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</si>
  <si>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</si>
  <si>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</si>
  <si>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</si>
  <si>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</si>
  <si>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</si>
  <si>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</si>
  <si>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</si>
  <si>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</si>
  <si>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</si>
  <si>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</si>
  <si>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</si>
  <si>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</si>
  <si>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</si>
  <si>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</si>
  <si>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</si>
  <si>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</si>
  <si>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</si>
  <si>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</si>
  <si>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</si>
  <si>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</si>
  <si>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</si>
  <si>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</si>
  <si>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</si>
  <si>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</si>
  <si>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</si>
  <si>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</si>
  <si>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HW pre potreby projektu Poskytovanie elektronických služieb MV SR v súlade so zákonom o e-Governmente - EKR 
                                              Upgrade
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</si>
  <si>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</si>
  <si>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</si>
  <si>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</si>
  <si>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</si>
  <si>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</si>
  <si>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</si>
  <si>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</si>
  <si>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</si>
  <si>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</si>
  <si>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</si>
  <si>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</si>
  <si>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</si>
  <si>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</si>
  <si>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</si>
  <si>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</si>
  <si>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</si>
  <si>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</si>
  <si>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</si>
  <si>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</si>
  <si>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</si>
  <si>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</si>
  <si>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</si>
  <si>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</si>
  <si>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</si>
  <si>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</si>
  <si>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</si>
  <si>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</si>
  <si>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</si>
  <si>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</si>
  <si>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</si>
  <si>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</si>
  <si>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</si>
  <si>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</si>
  <si>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</si>
  <si>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</si>
  <si>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</si>
  <si>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</si>
  <si>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</si>
  <si>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</si>
  <si>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</si>
  <si>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</si>
  <si>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</si>
  <si>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</si>
  <si>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>Názov produktu</t>
  </si>
  <si>
    <t xml:space="preserve">Číslo produktu, popis položky  </t>
  </si>
  <si>
    <r>
      <rPr>
        <b/>
        <sz val="12"/>
        <color theme="1"/>
        <rFont val="Arial Narrow"/>
        <family val="2"/>
        <charset val="238"/>
      </rPr>
      <t>P06011-B21,</t>
    </r>
    <r>
      <rPr>
        <sz val="12"/>
        <color theme="1"/>
        <rFont val="Arial Narrow"/>
        <family val="2"/>
        <charset val="238"/>
      </rPr>
      <t xml:space="preserve"> HPE Synergy 12000 Configure-to-order Frame with 10x Fans</t>
    </r>
  </si>
  <si>
    <r>
      <rPr>
        <b/>
        <sz val="12"/>
        <color theme="1"/>
        <rFont val="Arial Narrow"/>
        <family val="2"/>
        <charset val="238"/>
      </rPr>
      <t>867796-B21</t>
    </r>
    <r>
      <rPr>
        <sz val="12"/>
        <color theme="1"/>
        <rFont val="Arial Narrow"/>
        <family val="2"/>
        <charset val="238"/>
      </rPr>
      <t>, HPE Virtual Connect SE 100Gb F32 Module for Synergy</t>
    </r>
  </si>
  <si>
    <r>
      <rPr>
        <b/>
        <sz val="12"/>
        <color theme="1"/>
        <rFont val="Arial Narrow"/>
        <family val="2"/>
        <charset val="238"/>
      </rPr>
      <t>P9H30A</t>
    </r>
    <r>
      <rPr>
        <sz val="12"/>
        <color theme="1"/>
        <rFont val="Arial Narrow"/>
        <family val="2"/>
        <charset val="238"/>
      </rPr>
      <t>, HPE 32Gb SFP28 Short Wave Commercial Temperature Transceiver</t>
    </r>
  </si>
  <si>
    <r>
      <rPr>
        <b/>
        <sz val="12"/>
        <color theme="1"/>
        <rFont val="Arial Narrow"/>
        <family val="2"/>
        <charset val="238"/>
      </rPr>
      <t>R3P67A,</t>
    </r>
    <r>
      <rPr>
        <sz val="12"/>
        <color theme="1"/>
        <rFont val="Arial Narrow"/>
        <family val="2"/>
        <charset val="238"/>
      </rPr>
      <t xml:space="preserve"> HPE Synergy 32Gb Fibre Channel Upgrade FIO LTU</t>
    </r>
  </si>
  <si>
    <r>
      <rPr>
        <b/>
        <sz val="12"/>
        <color theme="1"/>
        <rFont val="Arial Narrow"/>
        <family val="2"/>
        <charset val="238"/>
      </rPr>
      <t>845970-B21,</t>
    </r>
    <r>
      <rPr>
        <sz val="12"/>
        <color theme="1"/>
        <rFont val="Arial Narrow"/>
        <family val="2"/>
        <charset val="238"/>
      </rPr>
      <t xml:space="preserve"> HPE QSFP28 to SFP28 Adapter</t>
    </r>
  </si>
  <si>
    <r>
      <rPr>
        <b/>
        <sz val="12"/>
        <color theme="1"/>
        <rFont val="Arial Narrow"/>
        <family val="2"/>
        <charset val="238"/>
      </rPr>
      <t>876852-B21,</t>
    </r>
    <r>
      <rPr>
        <sz val="12"/>
        <color theme="1"/>
        <rFont val="Arial Narrow"/>
        <family val="2"/>
        <charset val="238"/>
      </rPr>
      <t xml:space="preserve"> HPE Synergy 4-port Frame Link Module</t>
    </r>
  </si>
  <si>
    <r>
      <rPr>
        <b/>
        <sz val="12"/>
        <color theme="1"/>
        <rFont val="Arial Narrow"/>
        <family val="2"/>
        <charset val="238"/>
      </rPr>
      <t>453154-B21,</t>
    </r>
    <r>
      <rPr>
        <sz val="12"/>
        <color theme="1"/>
        <rFont val="Arial Narrow"/>
        <family val="2"/>
        <charset val="238"/>
      </rPr>
      <t xml:space="preserve"> HPE BladeSystem CClass Virtual Connect 1G SFP RJ45 Transceiver</t>
    </r>
  </si>
  <si>
    <r>
      <rPr>
        <b/>
        <sz val="12"/>
        <color theme="1"/>
        <rFont val="Arial Narrow"/>
        <family val="2"/>
        <charset val="238"/>
      </rPr>
      <t>804938-B21,</t>
    </r>
    <r>
      <rPr>
        <sz val="12"/>
        <color theme="1"/>
        <rFont val="Arial Narrow"/>
        <family val="2"/>
        <charset val="238"/>
      </rPr>
      <t xml:space="preserve"> HPE Synergy Frame Rack Rail Kit</t>
    </r>
  </si>
  <si>
    <r>
      <rPr>
        <b/>
        <sz val="12"/>
        <color theme="1"/>
        <rFont val="Arial Narrow"/>
        <family val="2"/>
        <charset val="238"/>
      </rPr>
      <t>804943-B21,</t>
    </r>
    <r>
      <rPr>
        <sz val="12"/>
        <color theme="1"/>
        <rFont val="Arial Narrow"/>
        <family val="2"/>
        <charset val="238"/>
      </rPr>
      <t xml:space="preserve"> HPE Synergy Frame 4x Lift Handles</t>
    </r>
  </si>
  <si>
    <r>
      <rPr>
        <b/>
        <sz val="12"/>
        <color theme="1"/>
        <rFont val="Arial Narrow"/>
        <family val="2"/>
        <charset val="238"/>
      </rPr>
      <t>872957-B21,</t>
    </r>
    <r>
      <rPr>
        <sz val="12"/>
        <color theme="1"/>
        <rFont val="Arial Narrow"/>
        <family val="2"/>
        <charset val="238"/>
      </rPr>
      <t xml:space="preserve"> HPE Synergy Composer2 Management Appliance</t>
    </r>
  </si>
  <si>
    <r>
      <rPr>
        <b/>
        <sz val="12"/>
        <color theme="1"/>
        <rFont val="Arial Narrow"/>
        <family val="2"/>
        <charset val="238"/>
      </rPr>
      <t xml:space="preserve">845398-B21, </t>
    </r>
    <r>
      <rPr>
        <sz val="12"/>
        <color theme="1"/>
        <rFont val="Arial Narrow"/>
        <family val="2"/>
        <charset val="238"/>
      </rPr>
      <t>HPE 25Gb SFP28 SR 100m Transceiver</t>
    </r>
  </si>
  <si>
    <r>
      <rPr>
        <b/>
        <sz val="12"/>
        <color theme="1"/>
        <rFont val="Arial Narrow"/>
        <family val="2"/>
        <charset val="238"/>
      </rPr>
      <t>AJ837A</t>
    </r>
    <r>
      <rPr>
        <sz val="12"/>
        <color theme="1"/>
        <rFont val="Arial Narrow"/>
        <family val="2"/>
        <charset val="238"/>
      </rPr>
      <t>, HPE LC to LC Multi-mode OM3 2-Fiber 15.0m 1-Pack Fiber Optic Cable</t>
    </r>
  </si>
  <si>
    <r>
      <rPr>
        <b/>
        <sz val="12"/>
        <color theme="1"/>
        <rFont val="Arial Narrow"/>
        <family val="2"/>
        <charset val="238"/>
      </rPr>
      <t>845406-B21,</t>
    </r>
    <r>
      <rPr>
        <sz val="12"/>
        <color theme="1"/>
        <rFont val="Arial Narrow"/>
        <family val="2"/>
        <charset val="238"/>
      </rPr>
      <t xml:space="preserve"> HPE 100Gb QSFP28 to QSFP28 3m Direct Attach Copper Cable</t>
    </r>
  </si>
  <si>
    <r>
      <rPr>
        <b/>
        <sz val="12"/>
        <color theme="1"/>
        <rFont val="Arial Narrow"/>
        <family val="2"/>
        <charset val="238"/>
      </rPr>
      <t>HU4A6A3 Z1Q,</t>
    </r>
    <r>
      <rPr>
        <sz val="12"/>
        <color theme="1"/>
        <rFont val="Arial Narrow"/>
        <family val="2"/>
        <charset val="238"/>
      </rPr>
      <t xml:space="preserve"> HPE Synergy Composer2 Support</t>
    </r>
  </si>
  <si>
    <r>
      <rPr>
        <b/>
        <sz val="12"/>
        <color theme="1"/>
        <rFont val="Arial Narrow"/>
        <family val="2"/>
        <charset val="238"/>
      </rPr>
      <t>HU4A6A3  WJN,</t>
    </r>
    <r>
      <rPr>
        <sz val="12"/>
        <color theme="1"/>
        <rFont val="Arial Narrow"/>
        <family val="2"/>
        <charset val="238"/>
      </rPr>
      <t xml:space="preserve"> HPE Synergy 1200 Frame Supp</t>
    </r>
  </si>
  <si>
    <r>
      <rPr>
        <b/>
        <sz val="12"/>
        <color theme="1"/>
        <rFont val="Arial Narrow"/>
        <family val="2"/>
        <charset val="238"/>
      </rPr>
      <t>HU4A6A3  Z1R</t>
    </r>
    <r>
      <rPr>
        <sz val="12"/>
        <color theme="1"/>
        <rFont val="Arial Narrow"/>
        <family val="2"/>
        <charset val="238"/>
      </rPr>
      <t>, HPE Synergy VC SE 100Gb F32 Module Supp</t>
    </r>
  </si>
  <si>
    <r>
      <rPr>
        <b/>
        <sz val="12"/>
        <color theme="1"/>
        <rFont val="Arial Narrow"/>
        <family val="2"/>
        <charset val="238"/>
      </rPr>
      <t>487655-B21,</t>
    </r>
    <r>
      <rPr>
        <sz val="12"/>
        <color theme="1"/>
        <rFont val="Arial Narrow"/>
        <family val="2"/>
        <charset val="238"/>
      </rPr>
      <t xml:space="preserve"> HPE BladeSystem c-Class 10GbE SFP+ to SFP+ 3m Direct Attach Copper Cable</t>
    </r>
  </si>
  <si>
    <r>
      <rPr>
        <b/>
        <sz val="12"/>
        <color theme="1"/>
        <rFont val="Arial Narrow"/>
        <family val="2"/>
        <charset val="238"/>
      </rPr>
      <t>HA124A1 5ZM,</t>
    </r>
    <r>
      <rPr>
        <sz val="12"/>
        <color theme="1"/>
        <rFont val="Arial Narrow"/>
        <family val="2"/>
        <charset val="238"/>
      </rPr>
      <t xml:space="preserve"> HPE Synergy First Frame Startup SVC</t>
    </r>
  </si>
  <si>
    <r>
      <rPr>
        <b/>
        <sz val="12"/>
        <color theme="1"/>
        <rFont val="Arial Narrow"/>
        <family val="2"/>
        <charset val="238"/>
      </rPr>
      <t>P06011-B21</t>
    </r>
    <r>
      <rPr>
        <sz val="12"/>
        <color theme="1"/>
        <rFont val="Arial Narrow"/>
        <family val="2"/>
        <charset val="238"/>
      </rPr>
      <t>, HPE Synergy 12000 Configure-to-order Frame with 10x Fans</t>
    </r>
  </si>
  <si>
    <r>
      <rPr>
        <b/>
        <sz val="12"/>
        <color theme="1"/>
        <rFont val="Arial Narrow"/>
        <family val="2"/>
        <charset val="238"/>
      </rPr>
      <t>R3P67A</t>
    </r>
    <r>
      <rPr>
        <sz val="12"/>
        <color theme="1"/>
        <rFont val="Arial Narrow"/>
        <family val="2"/>
        <charset val="238"/>
      </rPr>
      <t>, HPE Synergy 32Gb Fibre Channel Upgrade FIO LTU</t>
    </r>
  </si>
  <si>
    <r>
      <rPr>
        <b/>
        <sz val="12"/>
        <color theme="1"/>
        <rFont val="Arial Narrow"/>
        <family val="2"/>
        <charset val="238"/>
      </rPr>
      <t>845970-B21</t>
    </r>
    <r>
      <rPr>
        <sz val="12"/>
        <color theme="1"/>
        <rFont val="Arial Narrow"/>
        <family val="2"/>
        <charset val="238"/>
      </rPr>
      <t>, HPE QSFP28 to SFP28 Adapter</t>
    </r>
  </si>
  <si>
    <r>
      <rPr>
        <b/>
        <sz val="12"/>
        <color theme="1"/>
        <rFont val="Arial Narrow"/>
        <family val="2"/>
        <charset val="238"/>
      </rPr>
      <t>876852-B21</t>
    </r>
    <r>
      <rPr>
        <sz val="12"/>
        <color theme="1"/>
        <rFont val="Arial Narrow"/>
        <family val="2"/>
        <charset val="238"/>
      </rPr>
      <t>, HPE Synergy 4-port Frame Link Module</t>
    </r>
  </si>
  <si>
    <r>
      <rPr>
        <b/>
        <sz val="12"/>
        <color theme="1"/>
        <rFont val="Arial Narrow"/>
        <family val="2"/>
        <charset val="238"/>
      </rPr>
      <t>453154-B21</t>
    </r>
    <r>
      <rPr>
        <sz val="12"/>
        <color theme="1"/>
        <rFont val="Arial Narrow"/>
        <family val="2"/>
        <charset val="238"/>
      </rPr>
      <t>, HPE BladeSystem CClass Virtual Connect 1G SFP RJ45 Transceiver</t>
    </r>
  </si>
  <si>
    <r>
      <rPr>
        <b/>
        <sz val="12"/>
        <color theme="1"/>
        <rFont val="Arial Narrow"/>
        <family val="2"/>
        <charset val="238"/>
      </rPr>
      <t>798096-B21</t>
    </r>
    <r>
      <rPr>
        <sz val="12"/>
        <color theme="1"/>
        <rFont val="Arial Narrow"/>
        <family val="2"/>
        <charset val="238"/>
      </rPr>
      <t>, HPE 6x 2650W Performance Hot Plug Titanium Plus FIO Power Supply Kit</t>
    </r>
  </si>
  <si>
    <r>
      <rPr>
        <b/>
        <sz val="12"/>
        <color theme="1"/>
        <rFont val="Arial Narrow"/>
        <family val="2"/>
        <charset val="238"/>
      </rPr>
      <t>804938-B21</t>
    </r>
    <r>
      <rPr>
        <sz val="12"/>
        <color theme="1"/>
        <rFont val="Arial Narrow"/>
        <family val="2"/>
        <charset val="238"/>
      </rPr>
      <t>, HPE Synergy Frame Rack Rail Kit</t>
    </r>
  </si>
  <si>
    <r>
      <rPr>
        <b/>
        <sz val="12"/>
        <color theme="1"/>
        <rFont val="Arial Narrow"/>
        <family val="2"/>
        <charset val="238"/>
      </rPr>
      <t>804943-B21</t>
    </r>
    <r>
      <rPr>
        <sz val="12"/>
        <color theme="1"/>
        <rFont val="Arial Narrow"/>
        <family val="2"/>
        <charset val="238"/>
      </rPr>
      <t>, HPE Synergy Frame 4x Lift Handles</t>
    </r>
  </si>
  <si>
    <r>
      <rPr>
        <b/>
        <sz val="12"/>
        <color theme="1"/>
        <rFont val="Arial Narrow"/>
        <family val="2"/>
        <charset val="238"/>
      </rPr>
      <t>872957-B21</t>
    </r>
    <r>
      <rPr>
        <sz val="12"/>
        <color theme="1"/>
        <rFont val="Arial Narrow"/>
        <family val="2"/>
        <charset val="238"/>
      </rPr>
      <t>, HPE Synergy Composer2 Management Appliance</t>
    </r>
  </si>
  <si>
    <r>
      <rPr>
        <b/>
        <sz val="12"/>
        <color theme="1"/>
        <rFont val="Arial Narrow"/>
        <family val="2"/>
        <charset val="238"/>
      </rPr>
      <t>845398-B21</t>
    </r>
    <r>
      <rPr>
        <sz val="12"/>
        <color theme="1"/>
        <rFont val="Arial Narrow"/>
        <family val="2"/>
        <charset val="238"/>
      </rPr>
      <t>, HPE 25Gb SFP28 SR 100m Transceiver</t>
    </r>
  </si>
  <si>
    <r>
      <rPr>
        <b/>
        <sz val="12"/>
        <color theme="1"/>
        <rFont val="Arial Narrow"/>
        <family val="2"/>
        <charset val="238"/>
      </rPr>
      <t>845406-B21</t>
    </r>
    <r>
      <rPr>
        <sz val="12"/>
        <color theme="1"/>
        <rFont val="Arial Narrow"/>
        <family val="2"/>
        <charset val="238"/>
      </rPr>
      <t>, HPE 100Gb QSFP28 to QSFP28 3m Direct Attach Copper Cable</t>
    </r>
  </si>
  <si>
    <r>
      <rPr>
        <b/>
        <sz val="12"/>
        <color theme="1"/>
        <rFont val="Arial Narrow"/>
        <family val="2"/>
        <charset val="238"/>
      </rPr>
      <t>HU4A6A3     Z1Q</t>
    </r>
    <r>
      <rPr>
        <sz val="12"/>
        <color theme="1"/>
        <rFont val="Arial Narrow"/>
        <family val="2"/>
        <charset val="238"/>
      </rPr>
      <t>, HPE Synergy Composer2 Support</t>
    </r>
  </si>
  <si>
    <r>
      <rPr>
        <b/>
        <sz val="12"/>
        <color theme="1"/>
        <rFont val="Arial Narrow"/>
        <family val="2"/>
        <charset val="238"/>
      </rPr>
      <t>HU4A6A3     WJN</t>
    </r>
    <r>
      <rPr>
        <sz val="12"/>
        <color theme="1"/>
        <rFont val="Arial Narrow"/>
        <family val="2"/>
        <charset val="238"/>
      </rPr>
      <t>, HPE Synergy 1200 Frame Supp</t>
    </r>
  </si>
  <si>
    <r>
      <rPr>
        <b/>
        <sz val="12"/>
        <color theme="1"/>
        <rFont val="Arial Narrow"/>
        <family val="2"/>
        <charset val="238"/>
      </rPr>
      <t>HU4A6A3     Z1R</t>
    </r>
    <r>
      <rPr>
        <sz val="12"/>
        <color theme="1"/>
        <rFont val="Arial Narrow"/>
        <family val="2"/>
        <charset val="238"/>
      </rPr>
      <t>, HPE Synergy VC SE 100Gb F32 Module Supp</t>
    </r>
  </si>
  <si>
    <r>
      <rPr>
        <b/>
        <sz val="12"/>
        <color theme="1"/>
        <rFont val="Arial Narrow"/>
        <family val="2"/>
        <charset val="238"/>
      </rPr>
      <t>487655-B21</t>
    </r>
    <r>
      <rPr>
        <sz val="12"/>
        <color theme="1"/>
        <rFont val="Arial Narrow"/>
        <family val="2"/>
        <charset val="238"/>
      </rPr>
      <t>, HPE BladeSystem c-Class 10GbE SFP+ to SFP+ 3m Direct Attach Copper Cable</t>
    </r>
  </si>
  <si>
    <r>
      <rPr>
        <b/>
        <sz val="12"/>
        <color theme="1"/>
        <rFont val="Arial Narrow"/>
        <family val="2"/>
        <charset val="238"/>
      </rPr>
      <t>HA124A1     5ZQ</t>
    </r>
    <r>
      <rPr>
        <sz val="12"/>
        <color theme="1"/>
        <rFont val="Arial Narrow"/>
        <family val="2"/>
        <charset val="238"/>
      </rPr>
      <t>, HPE Synergy Additional Frame Startup SVC</t>
    </r>
  </si>
  <si>
    <r>
      <rPr>
        <b/>
        <sz val="12"/>
        <color theme="1"/>
        <rFont val="Arial Narrow"/>
        <family val="2"/>
        <charset val="238"/>
      </rPr>
      <t>P22139-B21</t>
    </r>
    <r>
      <rPr>
        <sz val="12"/>
        <color theme="1"/>
        <rFont val="Arial Narrow"/>
        <family val="2"/>
        <charset val="238"/>
      </rPr>
      <t>, HPE Synergy 480 Gen10 Plus Base Chassis Configure-to-order Compute Module</t>
    </r>
  </si>
  <si>
    <r>
      <rPr>
        <b/>
        <sz val="12"/>
        <color theme="1"/>
        <rFont val="Arial Narrow"/>
        <family val="2"/>
        <charset val="238"/>
      </rPr>
      <t>P36932-B21</t>
    </r>
    <r>
      <rPr>
        <sz val="12"/>
        <color theme="1"/>
        <rFont val="Arial Narrow"/>
        <family val="2"/>
        <charset val="238"/>
      </rPr>
      <t>, Intel Xeon-Gold 6326 2.9GHz 16-core 185W Processor for HPE</t>
    </r>
  </si>
  <si>
    <r>
      <rPr>
        <b/>
        <sz val="12"/>
        <color theme="1"/>
        <rFont val="Arial Narrow"/>
        <family val="2"/>
        <charset val="238"/>
      </rPr>
      <t>P06033-B21</t>
    </r>
    <r>
      <rPr>
        <sz val="12"/>
        <color theme="1"/>
        <rFont val="Arial Narrow"/>
        <family val="2"/>
        <charset val="238"/>
      </rPr>
      <t>, HPE 32GB (1x32GB) Dual Rank x4 DDR4-3200 CAS-22-22-22 Registered Smart Memory Kit</t>
    </r>
  </si>
  <si>
    <r>
      <rPr>
        <b/>
        <sz val="12"/>
        <color theme="1"/>
        <rFont val="Arial Narrow"/>
        <family val="2"/>
        <charset val="238"/>
      </rPr>
      <t>P36675-B21</t>
    </r>
    <r>
      <rPr>
        <sz val="12"/>
        <color theme="1"/>
        <rFont val="Arial Narrow"/>
        <family val="2"/>
        <charset val="238"/>
      </rPr>
      <t>, HPE Synergy 480 Gen10 Plus 2SFF Standard Drive Cage Kit</t>
    </r>
  </si>
  <si>
    <r>
      <rPr>
        <b/>
        <sz val="12"/>
        <color theme="1"/>
        <rFont val="Arial Narrow"/>
        <family val="2"/>
        <charset val="238"/>
      </rPr>
      <t>P18432-B21</t>
    </r>
    <r>
      <rPr>
        <sz val="12"/>
        <color theme="1"/>
        <rFont val="Arial Narrow"/>
        <family val="2"/>
        <charset val="238"/>
      </rPr>
      <t>, HPE 480GB SATA 6G Mixed Use SFF SC Multi Vendor SSD</t>
    </r>
  </si>
  <si>
    <r>
      <rPr>
        <b/>
        <sz val="12"/>
        <color theme="1"/>
        <rFont val="Arial Narrow"/>
        <family val="2"/>
        <charset val="238"/>
      </rPr>
      <t>P02381-B21</t>
    </r>
    <r>
      <rPr>
        <sz val="12"/>
        <color theme="1"/>
        <rFont val="Arial Narrow"/>
        <family val="2"/>
        <charset val="238"/>
      </rPr>
      <t>, HPE Smart Storage Hybrid Capacitor with 260mm Cable Kit</t>
    </r>
  </si>
  <si>
    <r>
      <rPr>
        <b/>
        <sz val="12"/>
        <color theme="1"/>
        <rFont val="Arial Narrow"/>
        <family val="2"/>
        <charset val="238"/>
      </rPr>
      <t>804424-B21</t>
    </r>
    <r>
      <rPr>
        <sz val="12"/>
        <color theme="1"/>
        <rFont val="Arial Narrow"/>
        <family val="2"/>
        <charset val="238"/>
      </rPr>
      <t>, HPE Smart Array P204i-c SR Gen10 (4 Internal Lanes/1GB Cache) 12G SAS Modular Controller</t>
    </r>
  </si>
  <si>
    <r>
      <rPr>
        <b/>
        <sz val="12"/>
        <color theme="1"/>
        <rFont val="Arial Narrow"/>
        <family val="2"/>
        <charset val="238"/>
      </rPr>
      <t>P02054-B21</t>
    </r>
    <r>
      <rPr>
        <sz val="12"/>
        <color theme="1"/>
        <rFont val="Arial Narrow"/>
        <family val="2"/>
        <charset val="238"/>
      </rPr>
      <t>, HPE Synergy 6820C 25/50Gb Converged Network Adapter</t>
    </r>
  </si>
  <si>
    <r>
      <rPr>
        <b/>
        <sz val="12"/>
        <color theme="1"/>
        <rFont val="Arial Narrow"/>
        <family val="2"/>
        <charset val="238"/>
      </rPr>
      <t>P11063-B21</t>
    </r>
    <r>
      <rPr>
        <sz val="12"/>
        <color theme="1"/>
        <rFont val="Arial Narrow"/>
        <family val="2"/>
        <charset val="238"/>
      </rPr>
      <t>, Microsoft Windows Server 2019 (16-Core) Datacenter FIO Not Pre-installed English SW</t>
    </r>
  </si>
  <si>
    <r>
      <rPr>
        <b/>
        <sz val="12"/>
        <color theme="1"/>
        <rFont val="Arial Narrow"/>
        <family val="2"/>
        <charset val="238"/>
      </rPr>
      <t>P11067-A21</t>
    </r>
    <r>
      <rPr>
        <sz val="12"/>
        <color theme="1"/>
        <rFont val="Arial Narrow"/>
        <family val="2"/>
        <charset val="238"/>
      </rPr>
      <t>, Microsoft Windows Server 2019 (16-Core) Datacenter Additional Lic en/cs/de/es/fr/it/nl/pl/pt/ru SW</t>
    </r>
  </si>
  <si>
    <r>
      <rPr>
        <b/>
        <sz val="12"/>
        <color theme="1"/>
        <rFont val="Arial Narrow"/>
        <family val="2"/>
        <charset val="238"/>
      </rPr>
      <t>P13771-B21</t>
    </r>
    <r>
      <rPr>
        <sz val="12"/>
        <color theme="1"/>
        <rFont val="Arial Narrow"/>
        <family val="2"/>
        <charset val="238"/>
      </rPr>
      <t>, HPE Trusted Platform Module 2.0 Gen10 Plus Black Rivets Kit</t>
    </r>
  </si>
  <si>
    <r>
      <rPr>
        <b/>
        <sz val="12"/>
        <color theme="1"/>
        <rFont val="Arial Narrow"/>
        <family val="2"/>
        <charset val="238"/>
      </rPr>
      <t>P37274-B21</t>
    </r>
    <r>
      <rPr>
        <sz val="12"/>
        <color theme="1"/>
        <rFont val="Arial Narrow"/>
        <family val="2"/>
        <charset val="238"/>
      </rPr>
      <t>, HPE Synergy 480 Gen10 Plus CPU Front Heat Sink Kit</t>
    </r>
  </si>
  <si>
    <r>
      <rPr>
        <b/>
        <sz val="12"/>
        <color theme="1"/>
        <rFont val="Arial Narrow"/>
        <family val="2"/>
        <charset val="238"/>
      </rPr>
      <t>P37275-B21</t>
    </r>
    <r>
      <rPr>
        <sz val="12"/>
        <color theme="1"/>
        <rFont val="Arial Narrow"/>
        <family val="2"/>
        <charset val="238"/>
      </rPr>
      <t>, HPE Synergy 480 Gen10 Plus CPU Rear Heat Sink Kit</t>
    </r>
  </si>
  <si>
    <r>
      <rPr>
        <b/>
        <sz val="12"/>
        <color theme="1"/>
        <rFont val="Arial Narrow"/>
        <family val="2"/>
        <charset val="238"/>
      </rPr>
      <t>BD715AAE</t>
    </r>
    <r>
      <rPr>
        <sz val="12"/>
        <color theme="1"/>
        <rFont val="Arial Narrow"/>
        <family val="2"/>
        <charset val="238"/>
      </rPr>
      <t>, VMware vSphere Enterprise Plus 1 Processor 3yr E-LTU</t>
    </r>
  </si>
  <si>
    <r>
      <rPr>
        <b/>
        <sz val="12"/>
        <color theme="1"/>
        <rFont val="Arial Narrow"/>
        <family val="2"/>
        <charset val="238"/>
      </rPr>
      <t>HU4A6A3     ZVS</t>
    </r>
    <r>
      <rPr>
        <sz val="12"/>
        <color theme="1"/>
        <rFont val="Arial Narrow"/>
        <family val="2"/>
        <charset val="238"/>
      </rPr>
      <t>, HPE SY480 Gen10 Plus Support</t>
    </r>
  </si>
  <si>
    <t>4 x Cisco SFP-25G-SR-S</t>
  </si>
  <si>
    <r>
      <rPr>
        <b/>
        <sz val="12"/>
        <color theme="1"/>
        <rFont val="Arial Narrow"/>
        <family val="2"/>
        <charset val="238"/>
      </rPr>
      <t>P9K10A</t>
    </r>
    <r>
      <rPr>
        <sz val="12"/>
        <color theme="1"/>
        <rFont val="Arial Narrow"/>
        <family val="2"/>
        <charset val="238"/>
      </rPr>
      <t>, HPE 42U 600mmx1200mm G2 Kitted Advanced Shock Rack with Side Panels and Baying</t>
    </r>
  </si>
  <si>
    <r>
      <rPr>
        <b/>
        <sz val="12"/>
        <color theme="1"/>
        <rFont val="Arial Narrow"/>
        <family val="2"/>
        <charset val="238"/>
      </rPr>
      <t>P9K10A      001,</t>
    </r>
    <r>
      <rPr>
        <sz val="12"/>
        <color theme="1"/>
        <rFont val="Arial Narrow"/>
        <family val="2"/>
        <charset val="238"/>
      </rPr>
      <t xml:space="preserve"> HPE Factory Express Base Racking Service</t>
    </r>
  </si>
  <si>
    <r>
      <rPr>
        <b/>
        <sz val="12"/>
        <color theme="1"/>
        <rFont val="Arial Narrow"/>
        <family val="2"/>
        <charset val="238"/>
      </rPr>
      <t>Q0P72A</t>
    </r>
    <r>
      <rPr>
        <sz val="12"/>
        <color theme="1"/>
        <rFont val="Arial Narrow"/>
        <family val="2"/>
        <charset val="238"/>
      </rPr>
      <t>, HPE C19 - C20 WW 250V 16Amp 2m Black Locking Power Cord</t>
    </r>
  </si>
  <si>
    <r>
      <rPr>
        <b/>
        <sz val="12"/>
        <color theme="1"/>
        <rFont val="Arial Narrow"/>
        <family val="2"/>
        <charset val="238"/>
      </rPr>
      <t>P9L11A</t>
    </r>
    <r>
      <rPr>
        <sz val="12"/>
        <color theme="1"/>
        <rFont val="Arial Narrow"/>
        <family val="2"/>
        <charset val="238"/>
      </rPr>
      <t>, HPE G2 Rack Grounding Kit</t>
    </r>
  </si>
  <si>
    <r>
      <rPr>
        <b/>
        <sz val="12"/>
        <color theme="1"/>
        <rFont val="Arial Narrow"/>
        <family val="2"/>
        <charset val="238"/>
      </rPr>
      <t>P9Q37A</t>
    </r>
    <r>
      <rPr>
        <sz val="12"/>
        <color theme="1"/>
        <rFont val="Arial Narrow"/>
        <family val="2"/>
        <charset val="238"/>
      </rPr>
      <t>, HPE G2 Basic 3.6kVA/IEC C20 Detachable 16A/100-240V Outlets (12) C13/1U Horizontal WW PDU</t>
    </r>
  </si>
  <si>
    <r>
      <rPr>
        <b/>
        <sz val="12"/>
        <color theme="1"/>
        <rFont val="Arial Narrow"/>
        <family val="2"/>
        <charset val="238"/>
      </rPr>
      <t>P9Q43A</t>
    </r>
    <r>
      <rPr>
        <sz val="12"/>
        <color theme="1"/>
        <rFont val="Arial Narrow"/>
        <family val="2"/>
        <charset val="238"/>
      </rPr>
      <t>, HPE G2 Basic Modular 7.3kVA/60309 3-wire 32A/230V Outlets (6) C19/1U Horizontal INTL PDU</t>
    </r>
  </si>
  <si>
    <r>
      <rPr>
        <b/>
        <sz val="12"/>
        <color theme="1"/>
        <rFont val="Arial Narrow"/>
        <family val="2"/>
        <charset val="238"/>
      </rPr>
      <t>BW932A</t>
    </r>
    <r>
      <rPr>
        <sz val="12"/>
        <color theme="1"/>
        <rFont val="Arial Narrow"/>
        <family val="2"/>
        <charset val="238"/>
      </rPr>
      <t>, HPE 600mm Rack Stabilizer Kit</t>
    </r>
  </si>
  <si>
    <r>
      <rPr>
        <b/>
        <sz val="12"/>
        <color theme="1"/>
        <rFont val="Arial Narrow"/>
        <family val="2"/>
        <charset val="238"/>
      </rPr>
      <t>HA113A1     5BY</t>
    </r>
    <r>
      <rPr>
        <sz val="12"/>
        <color theme="1"/>
        <rFont val="Arial Narrow"/>
        <family val="2"/>
        <charset val="238"/>
      </rPr>
      <t>, HPE Rack and Rack Options Install SVC</t>
    </r>
  </si>
  <si>
    <t>CISCO v požadovanom množstve 1 kus.</t>
  </si>
  <si>
    <t xml:space="preserve">Celková cena za produkt SYNERGY FRAME 1 v požadovanom množstve 1 kus. </t>
  </si>
  <si>
    <t xml:space="preserve">Celková cena za produkt SYNERGY FRAME 2 v požadovanom množstve 1 kus. </t>
  </si>
  <si>
    <t xml:space="preserve">Celková cena za produkt SY480 Gen10+, 2x 16-core, 256GB v požadovanom množstve 5 kus. </t>
  </si>
  <si>
    <t>Celková cena za produkt 42U rack, PDU v požadovanom množstve 2 kus.</t>
  </si>
  <si>
    <t>Príloha č. 2 Návrh štrukturovaného rozpočtu ceny</t>
  </si>
  <si>
    <t xml:space="preserve"> Produkt  1 x SYNERGY FRAME 1 </t>
  </si>
  <si>
    <t>Produkt 1 x  SYNERGY FRAME 2</t>
  </si>
  <si>
    <t>Produkt 5x  SY480 Gen10+, 2x 16-core, 256GB</t>
  </si>
  <si>
    <t>Produkt 2x 42U rack, PDU</t>
  </si>
  <si>
    <t>Produkt 1x 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</si>
</sst>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6" borderId="1" xfId="0" applyFont="1" applyFill="1" applyBorder="1" applyAlignment="1">
      <alignment wrapText="1"/>
    </xf>
    <xf numFmtId="44" fontId="3" fillId="5" borderId="1" xfId="0" applyNumberFormat="1" applyFont="1" applyFill="1" applyBorder="1" applyAlignment="1" applyProtection="1">
      <alignment vertical="center" wrapText="1"/>
      <protection locked="0" hidden="1"/>
    </xf>
    <xf numFmtId="44" fontId="3" fillId="5" borderId="1" xfId="0" applyNumberFormat="1" applyFont="1" applyFill="1" applyBorder="1" applyAlignment="1" applyProtection="1">
      <alignment vertical="center" wrapText="1"/>
      <protection hidden="1"/>
    </xf>
    <xf numFmtId="0" fontId="8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44" fontId="3" fillId="5" borderId="3" xfId="0" applyNumberFormat="1" applyFont="1" applyFill="1" applyBorder="1" applyAlignment="1" applyProtection="1">
      <alignment vertical="center" wrapText="1"/>
      <protection locked="0" hidden="1"/>
    </xf>
    <xf numFmtId="10" fontId="3" fillId="5" borderId="3" xfId="0" applyNumberFormat="1" applyFont="1" applyFill="1" applyBorder="1" applyAlignment="1" applyProtection="1">
      <alignment vertical="center" wrapText="1"/>
      <protection locked="0" hidden="1"/>
    </xf>
    <xf numFmtId="44" fontId="3" fillId="5" borderId="4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textRotation="90" wrapText="1"/>
    </xf>
    <xf numFmtId="0" fontId="12" fillId="0" borderId="0" xfId="0" applyFont="1" applyFill="1" applyBorder="1" applyAlignment="1">
      <alignment vertical="center" textRotation="90" shrinkToFit="1"/>
    </xf>
    <xf numFmtId="0" fontId="11" fillId="0" borderId="0" xfId="0" applyFont="1" applyFill="1" applyBorder="1" applyAlignment="1">
      <alignment vertical="center" textRotation="90"/>
    </xf>
    <xf numFmtId="0" fontId="7" fillId="5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textRotation="90"/>
    </xf>
    <xf numFmtId="0" fontId="7" fillId="0" borderId="0" xfId="0" applyFont="1" applyBorder="1"/>
    <xf numFmtId="0" fontId="15" fillId="5" borderId="3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11" fillId="0" borderId="7" xfId="0" applyFont="1" applyBorder="1" applyAlignment="1">
      <alignment textRotation="90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horizontal="left" vertical="center" wrapText="1"/>
    </xf>
    <xf numFmtId="0" fontId="14" fillId="7" borderId="4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vertical="center" textRotation="90" shrinkToFit="1"/>
    </xf>
    <xf numFmtId="0" fontId="12" fillId="0" borderId="6" xfId="0" applyFont="1" applyBorder="1" applyAlignment="1">
      <alignment vertical="center" textRotation="90" shrinkToFit="1"/>
    </xf>
    <xf numFmtId="0" fontId="11" fillId="0" borderId="6" xfId="0" applyFont="1" applyBorder="1" applyAlignment="1">
      <alignment vertical="center" textRotation="90" wrapText="1"/>
    </xf>
    <xf numFmtId="0" fontId="11" fillId="0" borderId="6" xfId="0" applyFont="1" applyBorder="1" applyAlignment="1">
      <alignment vertical="center" textRotation="90"/>
    </xf>
    <xf numFmtId="0" fontId="13" fillId="5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5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zoomScaleNormal="100" workbookViewId="0">
      <selection activeCell="C69" sqref="C69"/>
    </sheetView>
  </sheetViews>
  <sheetFormatPr defaultColWidth="9.140625" defaultRowHeight="15.75" x14ac:dyDescent="0.25"/>
  <cols>
    <col min="1" max="1" width="11.42578125" style="10" customWidth="1"/>
    <col min="2" max="2" width="11.85546875" style="10" customWidth="1"/>
    <col min="3" max="3" width="26.42578125" style="10" customWidth="1"/>
    <col min="4" max="4" width="9.7109375" style="10" customWidth="1"/>
    <col min="5" max="5" width="10.85546875" style="10" customWidth="1"/>
    <col min="6" max="6" width="18.42578125" style="12" customWidth="1"/>
    <col min="7" max="7" width="15.7109375" style="12" customWidth="1"/>
    <col min="8" max="9" width="17.28515625" style="12" customWidth="1"/>
    <col min="10" max="10" width="13.140625" style="12" customWidth="1"/>
    <col min="11" max="11" width="19.28515625" style="12" customWidth="1"/>
    <col min="12" max="16384" width="9.140625" style="10"/>
  </cols>
  <sheetData>
    <row r="1" spans="1:12" ht="41.25" customHeight="1" x14ac:dyDescent="0.25">
      <c r="B1" s="40" t="s">
        <v>142</v>
      </c>
      <c r="C1" s="40"/>
      <c r="D1" s="40"/>
      <c r="E1" s="40"/>
      <c r="F1" s="40"/>
      <c r="G1" s="40"/>
      <c r="H1" s="40"/>
      <c r="I1" s="40"/>
      <c r="J1" s="40"/>
      <c r="K1" s="40"/>
      <c r="L1" s="9"/>
    </row>
    <row r="2" spans="1:12" s="1" customFormat="1" ht="54.75" customHeight="1" x14ac:dyDescent="0.25">
      <c r="B2" s="41" t="s">
        <v>33</v>
      </c>
      <c r="C2" s="42"/>
      <c r="D2" s="42"/>
      <c r="E2" s="42"/>
      <c r="F2" s="42"/>
      <c r="G2" s="42"/>
      <c r="H2" s="42"/>
      <c r="I2" s="42"/>
      <c r="J2" s="42"/>
      <c r="K2" s="42"/>
      <c r="L2" s="2"/>
    </row>
    <row r="3" spans="1:12" ht="48.75" customHeight="1" thickBot="1" x14ac:dyDescent="0.3">
      <c r="A3" s="21" t="s">
        <v>77</v>
      </c>
      <c r="B3" s="15" t="s">
        <v>7</v>
      </c>
      <c r="C3" s="15" t="s">
        <v>78</v>
      </c>
      <c r="D3" s="15" t="s">
        <v>0</v>
      </c>
      <c r="E3" s="16" t="s">
        <v>4</v>
      </c>
      <c r="F3" s="17" t="s">
        <v>8</v>
      </c>
      <c r="G3" s="15" t="s">
        <v>1</v>
      </c>
      <c r="H3" s="18" t="s">
        <v>11</v>
      </c>
      <c r="I3" s="18" t="s">
        <v>10</v>
      </c>
      <c r="J3" s="17" t="s">
        <v>2</v>
      </c>
      <c r="K3" s="17" t="s">
        <v>9</v>
      </c>
      <c r="L3" s="9"/>
    </row>
    <row r="4" spans="1:12" ht="82.5" customHeight="1" x14ac:dyDescent="0.25">
      <c r="A4" s="46" t="s">
        <v>143</v>
      </c>
      <c r="B4" s="7" t="s">
        <v>3</v>
      </c>
      <c r="C4" s="38" t="s">
        <v>79</v>
      </c>
      <c r="D4" s="3" t="s">
        <v>6</v>
      </c>
      <c r="E4" s="4">
        <v>1</v>
      </c>
      <c r="F4" s="13">
        <v>0</v>
      </c>
      <c r="G4" s="14">
        <v>0.2</v>
      </c>
      <c r="H4" s="5">
        <f>ROUND(F4+F4*G4,2)</f>
        <v>0</v>
      </c>
      <c r="I4" s="5">
        <f>F4*E4</f>
        <v>0</v>
      </c>
      <c r="J4" s="6">
        <f>K4-I4</f>
        <v>0</v>
      </c>
      <c r="K4" s="6">
        <f>E4*H4</f>
        <v>0</v>
      </c>
      <c r="L4" s="9"/>
    </row>
    <row r="5" spans="1:12" ht="69" customHeight="1" x14ac:dyDescent="0.25">
      <c r="A5" s="47"/>
      <c r="B5" s="19" t="s">
        <v>15</v>
      </c>
      <c r="C5" s="30" t="s">
        <v>80</v>
      </c>
      <c r="D5" s="3" t="s">
        <v>6</v>
      </c>
      <c r="E5" s="4">
        <v>2</v>
      </c>
      <c r="F5" s="13">
        <v>0</v>
      </c>
      <c r="G5" s="14">
        <v>0.2</v>
      </c>
      <c r="H5" s="5">
        <f t="shared" ref="H5:H69" si="0">ROUND(F5+F5*G5,2)</f>
        <v>0</v>
      </c>
      <c r="I5" s="5">
        <f t="shared" ref="I5:I69" si="1">F5*E5</f>
        <v>0</v>
      </c>
      <c r="J5" s="6">
        <f t="shared" ref="J5:J69" si="2">K5-I5</f>
        <v>0</v>
      </c>
      <c r="K5" s="6">
        <f t="shared" ref="K5:K69" si="3">E5*H5</f>
        <v>0</v>
      </c>
      <c r="L5" s="9"/>
    </row>
    <row r="6" spans="1:12" ht="83.25" customHeight="1" x14ac:dyDescent="0.25">
      <c r="A6" s="47"/>
      <c r="B6" s="19" t="s">
        <v>16</v>
      </c>
      <c r="C6" s="30" t="s">
        <v>81</v>
      </c>
      <c r="D6" s="3" t="s">
        <v>6</v>
      </c>
      <c r="E6" s="4">
        <v>4</v>
      </c>
      <c r="F6" s="13">
        <v>0</v>
      </c>
      <c r="G6" s="14">
        <v>0.2</v>
      </c>
      <c r="H6" s="5">
        <f t="shared" si="0"/>
        <v>0</v>
      </c>
      <c r="I6" s="5">
        <f t="shared" si="1"/>
        <v>0</v>
      </c>
      <c r="J6" s="6">
        <f t="shared" si="2"/>
        <v>0</v>
      </c>
      <c r="K6" s="6">
        <f t="shared" si="3"/>
        <v>0</v>
      </c>
      <c r="L6" s="9"/>
    </row>
    <row r="7" spans="1:12" ht="69" customHeight="1" x14ac:dyDescent="0.25">
      <c r="A7" s="47"/>
      <c r="B7" s="19" t="s">
        <v>17</v>
      </c>
      <c r="C7" s="30" t="s">
        <v>82</v>
      </c>
      <c r="D7" s="3" t="s">
        <v>6</v>
      </c>
      <c r="E7" s="4">
        <v>2</v>
      </c>
      <c r="F7" s="13">
        <v>0</v>
      </c>
      <c r="G7" s="14">
        <v>0.2</v>
      </c>
      <c r="H7" s="5">
        <f t="shared" si="0"/>
        <v>0</v>
      </c>
      <c r="I7" s="5">
        <f t="shared" si="1"/>
        <v>0</v>
      </c>
      <c r="J7" s="6">
        <f t="shared" si="2"/>
        <v>0</v>
      </c>
      <c r="K7" s="6">
        <f t="shared" si="3"/>
        <v>0</v>
      </c>
      <c r="L7" s="9"/>
    </row>
    <row r="8" spans="1:12" ht="89.25" customHeight="1" x14ac:dyDescent="0.25">
      <c r="A8" s="47"/>
      <c r="B8" s="19" t="s">
        <v>18</v>
      </c>
      <c r="C8" s="30" t="s">
        <v>83</v>
      </c>
      <c r="D8" s="3" t="s">
        <v>6</v>
      </c>
      <c r="E8" s="4">
        <v>8</v>
      </c>
      <c r="F8" s="13">
        <v>0</v>
      </c>
      <c r="G8" s="14">
        <v>0.2</v>
      </c>
      <c r="H8" s="5">
        <f t="shared" si="0"/>
        <v>0</v>
      </c>
      <c r="I8" s="5">
        <f t="shared" si="1"/>
        <v>0</v>
      </c>
      <c r="J8" s="6">
        <f t="shared" si="2"/>
        <v>0</v>
      </c>
      <c r="K8" s="6">
        <f t="shared" si="3"/>
        <v>0</v>
      </c>
      <c r="L8" s="9"/>
    </row>
    <row r="9" spans="1:12" ht="69" customHeight="1" x14ac:dyDescent="0.25">
      <c r="A9" s="47"/>
      <c r="B9" s="19" t="s">
        <v>19</v>
      </c>
      <c r="C9" s="30" t="s">
        <v>84</v>
      </c>
      <c r="D9" s="3" t="s">
        <v>6</v>
      </c>
      <c r="E9" s="4">
        <v>2</v>
      </c>
      <c r="F9" s="13">
        <v>0</v>
      </c>
      <c r="G9" s="14">
        <v>0.2</v>
      </c>
      <c r="H9" s="5">
        <f t="shared" si="0"/>
        <v>0</v>
      </c>
      <c r="I9" s="5">
        <f t="shared" si="1"/>
        <v>0</v>
      </c>
      <c r="J9" s="6">
        <f t="shared" si="2"/>
        <v>0</v>
      </c>
      <c r="K9" s="6">
        <f t="shared" si="3"/>
        <v>0</v>
      </c>
      <c r="L9" s="9"/>
    </row>
    <row r="10" spans="1:12" ht="83.25" customHeight="1" x14ac:dyDescent="0.25">
      <c r="A10" s="47"/>
      <c r="B10" s="19" t="s">
        <v>20</v>
      </c>
      <c r="C10" s="30" t="s">
        <v>85</v>
      </c>
      <c r="D10" s="3" t="s">
        <v>6</v>
      </c>
      <c r="E10" s="4">
        <v>2</v>
      </c>
      <c r="F10" s="13">
        <v>0</v>
      </c>
      <c r="G10" s="14">
        <v>0.2</v>
      </c>
      <c r="H10" s="5">
        <f t="shared" si="0"/>
        <v>0</v>
      </c>
      <c r="I10" s="5">
        <f t="shared" si="1"/>
        <v>0</v>
      </c>
      <c r="J10" s="6">
        <f t="shared" si="2"/>
        <v>0</v>
      </c>
      <c r="K10" s="6">
        <f t="shared" si="3"/>
        <v>0</v>
      </c>
      <c r="L10" s="9"/>
    </row>
    <row r="11" spans="1:12" ht="84" customHeight="1" x14ac:dyDescent="0.25">
      <c r="A11" s="47"/>
      <c r="B11" s="19" t="s">
        <v>21</v>
      </c>
      <c r="C11" s="29" t="s">
        <v>102</v>
      </c>
      <c r="D11" s="3" t="s">
        <v>6</v>
      </c>
      <c r="E11" s="4">
        <v>1</v>
      </c>
      <c r="F11" s="13">
        <v>0</v>
      </c>
      <c r="G11" s="14">
        <v>0.2</v>
      </c>
      <c r="H11" s="5">
        <f t="shared" si="0"/>
        <v>0</v>
      </c>
      <c r="I11" s="5">
        <f t="shared" si="1"/>
        <v>0</v>
      </c>
      <c r="J11" s="6">
        <f t="shared" si="2"/>
        <v>0</v>
      </c>
      <c r="K11" s="6">
        <f t="shared" si="3"/>
        <v>0</v>
      </c>
      <c r="L11" s="9"/>
    </row>
    <row r="12" spans="1:12" ht="88.5" customHeight="1" x14ac:dyDescent="0.25">
      <c r="A12" s="47"/>
      <c r="B12" s="19" t="s">
        <v>22</v>
      </c>
      <c r="C12" s="30" t="s">
        <v>86</v>
      </c>
      <c r="D12" s="3" t="s">
        <v>6</v>
      </c>
      <c r="E12" s="4">
        <v>1</v>
      </c>
      <c r="F12" s="13">
        <v>0</v>
      </c>
      <c r="G12" s="14">
        <v>0.2</v>
      </c>
      <c r="H12" s="5">
        <f t="shared" si="0"/>
        <v>0</v>
      </c>
      <c r="I12" s="5">
        <f t="shared" si="1"/>
        <v>0</v>
      </c>
      <c r="J12" s="6">
        <f t="shared" si="2"/>
        <v>0</v>
      </c>
      <c r="K12" s="6">
        <f t="shared" si="3"/>
        <v>0</v>
      </c>
      <c r="L12" s="9"/>
    </row>
    <row r="13" spans="1:12" ht="69" customHeight="1" x14ac:dyDescent="0.25">
      <c r="A13" s="47"/>
      <c r="B13" s="19" t="s">
        <v>23</v>
      </c>
      <c r="C13" s="30" t="s">
        <v>87</v>
      </c>
      <c r="D13" s="3" t="s">
        <v>6</v>
      </c>
      <c r="E13" s="4">
        <v>1</v>
      </c>
      <c r="F13" s="13">
        <v>0</v>
      </c>
      <c r="G13" s="14">
        <v>0.2</v>
      </c>
      <c r="H13" s="5">
        <f t="shared" si="0"/>
        <v>0</v>
      </c>
      <c r="I13" s="5">
        <f t="shared" si="1"/>
        <v>0</v>
      </c>
      <c r="J13" s="6">
        <f t="shared" si="2"/>
        <v>0</v>
      </c>
      <c r="K13" s="6">
        <f t="shared" si="3"/>
        <v>0</v>
      </c>
      <c r="L13" s="9"/>
    </row>
    <row r="14" spans="1:12" ht="84" customHeight="1" x14ac:dyDescent="0.25">
      <c r="A14" s="47"/>
      <c r="B14" s="19" t="s">
        <v>24</v>
      </c>
      <c r="C14" s="30" t="s">
        <v>88</v>
      </c>
      <c r="D14" s="3" t="s">
        <v>6</v>
      </c>
      <c r="E14" s="4">
        <v>2</v>
      </c>
      <c r="F14" s="13">
        <v>0</v>
      </c>
      <c r="G14" s="14">
        <v>0.2</v>
      </c>
      <c r="H14" s="5">
        <f t="shared" si="0"/>
        <v>0</v>
      </c>
      <c r="I14" s="5">
        <f t="shared" si="1"/>
        <v>0</v>
      </c>
      <c r="J14" s="6">
        <f t="shared" si="2"/>
        <v>0</v>
      </c>
      <c r="K14" s="6">
        <f t="shared" si="3"/>
        <v>0</v>
      </c>
      <c r="L14" s="9"/>
    </row>
    <row r="15" spans="1:12" ht="69" customHeight="1" x14ac:dyDescent="0.25">
      <c r="A15" s="47"/>
      <c r="B15" s="19" t="s">
        <v>25</v>
      </c>
      <c r="C15" s="30" t="s">
        <v>89</v>
      </c>
      <c r="D15" s="3" t="s">
        <v>6</v>
      </c>
      <c r="E15" s="4">
        <v>4</v>
      </c>
      <c r="F15" s="13">
        <v>0</v>
      </c>
      <c r="G15" s="14">
        <v>0.2</v>
      </c>
      <c r="H15" s="5">
        <f t="shared" si="0"/>
        <v>0</v>
      </c>
      <c r="I15" s="5">
        <f t="shared" si="1"/>
        <v>0</v>
      </c>
      <c r="J15" s="6">
        <f t="shared" si="2"/>
        <v>0</v>
      </c>
      <c r="K15" s="6">
        <f t="shared" si="3"/>
        <v>0</v>
      </c>
      <c r="L15" s="9"/>
    </row>
    <row r="16" spans="1:12" ht="69" customHeight="1" x14ac:dyDescent="0.25">
      <c r="A16" s="47"/>
      <c r="B16" s="19" t="s">
        <v>26</v>
      </c>
      <c r="C16" s="30" t="s">
        <v>90</v>
      </c>
      <c r="D16" s="3" t="s">
        <v>6</v>
      </c>
      <c r="E16" s="4">
        <v>8</v>
      </c>
      <c r="F16" s="13">
        <v>0</v>
      </c>
      <c r="G16" s="14">
        <v>0.2</v>
      </c>
      <c r="H16" s="5">
        <f t="shared" si="0"/>
        <v>0</v>
      </c>
      <c r="I16" s="5">
        <f t="shared" si="1"/>
        <v>0</v>
      </c>
      <c r="J16" s="6">
        <f t="shared" si="2"/>
        <v>0</v>
      </c>
      <c r="K16" s="6">
        <f t="shared" si="3"/>
        <v>0</v>
      </c>
      <c r="L16" s="9"/>
    </row>
    <row r="17" spans="1:12" ht="69" customHeight="1" x14ac:dyDescent="0.25">
      <c r="A17" s="47"/>
      <c r="B17" s="19" t="s">
        <v>27</v>
      </c>
      <c r="C17" s="30" t="s">
        <v>91</v>
      </c>
      <c r="D17" s="3" t="s">
        <v>6</v>
      </c>
      <c r="E17" s="4">
        <v>2</v>
      </c>
      <c r="F17" s="13">
        <v>0</v>
      </c>
      <c r="G17" s="14">
        <v>0.2</v>
      </c>
      <c r="H17" s="5">
        <f t="shared" si="0"/>
        <v>0</v>
      </c>
      <c r="I17" s="5">
        <f t="shared" si="1"/>
        <v>0</v>
      </c>
      <c r="J17" s="6">
        <f t="shared" si="2"/>
        <v>0</v>
      </c>
      <c r="K17" s="6">
        <f t="shared" si="3"/>
        <v>0</v>
      </c>
      <c r="L17" s="9"/>
    </row>
    <row r="18" spans="1:12" ht="69" customHeight="1" x14ac:dyDescent="0.25">
      <c r="A18" s="47"/>
      <c r="B18" s="19" t="s">
        <v>28</v>
      </c>
      <c r="C18" s="30" t="s">
        <v>92</v>
      </c>
      <c r="D18" s="3" t="s">
        <v>6</v>
      </c>
      <c r="E18" s="4">
        <v>2</v>
      </c>
      <c r="F18" s="13">
        <v>0</v>
      </c>
      <c r="G18" s="14">
        <v>0.2</v>
      </c>
      <c r="H18" s="5">
        <f t="shared" si="0"/>
        <v>0</v>
      </c>
      <c r="I18" s="5">
        <f t="shared" si="1"/>
        <v>0</v>
      </c>
      <c r="J18" s="6">
        <f t="shared" si="2"/>
        <v>0</v>
      </c>
      <c r="K18" s="6">
        <f t="shared" si="3"/>
        <v>0</v>
      </c>
      <c r="L18" s="9"/>
    </row>
    <row r="19" spans="1:12" ht="69" customHeight="1" x14ac:dyDescent="0.25">
      <c r="A19" s="47"/>
      <c r="B19" s="19" t="s">
        <v>29</v>
      </c>
      <c r="C19" s="30" t="s">
        <v>93</v>
      </c>
      <c r="D19" s="3" t="s">
        <v>6</v>
      </c>
      <c r="E19" s="4">
        <v>1</v>
      </c>
      <c r="F19" s="13">
        <v>0</v>
      </c>
      <c r="G19" s="14">
        <v>0.2</v>
      </c>
      <c r="H19" s="5">
        <f t="shared" si="0"/>
        <v>0</v>
      </c>
      <c r="I19" s="5">
        <f t="shared" si="1"/>
        <v>0</v>
      </c>
      <c r="J19" s="6">
        <f t="shared" si="2"/>
        <v>0</v>
      </c>
      <c r="K19" s="6">
        <f t="shared" si="3"/>
        <v>0</v>
      </c>
      <c r="L19" s="9"/>
    </row>
    <row r="20" spans="1:12" ht="69" customHeight="1" x14ac:dyDescent="0.25">
      <c r="A20" s="47"/>
      <c r="B20" s="19" t="s">
        <v>30</v>
      </c>
      <c r="C20" s="30" t="s">
        <v>94</v>
      </c>
      <c r="D20" s="3" t="s">
        <v>6</v>
      </c>
      <c r="E20" s="4">
        <v>2</v>
      </c>
      <c r="F20" s="13">
        <v>0</v>
      </c>
      <c r="G20" s="14">
        <v>0.2</v>
      </c>
      <c r="H20" s="5">
        <f t="shared" si="0"/>
        <v>0</v>
      </c>
      <c r="I20" s="5">
        <f t="shared" si="1"/>
        <v>0</v>
      </c>
      <c r="J20" s="6">
        <f t="shared" si="2"/>
        <v>0</v>
      </c>
      <c r="K20" s="6">
        <f t="shared" si="3"/>
        <v>0</v>
      </c>
      <c r="L20" s="9"/>
    </row>
    <row r="21" spans="1:12" ht="69" customHeight="1" x14ac:dyDescent="0.25">
      <c r="A21" s="47"/>
      <c r="B21" s="19" t="s">
        <v>31</v>
      </c>
      <c r="C21" s="30" t="s">
        <v>95</v>
      </c>
      <c r="D21" s="3" t="s">
        <v>6</v>
      </c>
      <c r="E21" s="4">
        <v>1</v>
      </c>
      <c r="F21" s="13">
        <v>0</v>
      </c>
      <c r="G21" s="14">
        <v>0.2</v>
      </c>
      <c r="H21" s="5">
        <f t="shared" si="0"/>
        <v>0</v>
      </c>
      <c r="I21" s="5">
        <f t="shared" si="1"/>
        <v>0</v>
      </c>
      <c r="J21" s="6">
        <f t="shared" si="2"/>
        <v>0</v>
      </c>
      <c r="K21" s="6">
        <f t="shared" si="3"/>
        <v>0</v>
      </c>
      <c r="L21" s="9"/>
    </row>
    <row r="22" spans="1:12" ht="69" customHeight="1" x14ac:dyDescent="0.25">
      <c r="A22" s="47"/>
      <c r="B22" s="19" t="s">
        <v>32</v>
      </c>
      <c r="C22" s="30" t="s">
        <v>96</v>
      </c>
      <c r="D22" s="3" t="s">
        <v>6</v>
      </c>
      <c r="E22" s="4">
        <v>1</v>
      </c>
      <c r="F22" s="13">
        <v>0</v>
      </c>
      <c r="G22" s="14">
        <v>0.2</v>
      </c>
      <c r="H22" s="5">
        <f t="shared" si="0"/>
        <v>0</v>
      </c>
      <c r="I22" s="5">
        <f t="shared" si="1"/>
        <v>0</v>
      </c>
      <c r="J22" s="6">
        <f t="shared" si="2"/>
        <v>0</v>
      </c>
      <c r="K22" s="6">
        <f t="shared" si="3"/>
        <v>0</v>
      </c>
      <c r="L22" s="9"/>
    </row>
    <row r="23" spans="1:12" ht="69" customHeight="1" x14ac:dyDescent="0.25">
      <c r="A23" s="32"/>
      <c r="B23" s="50" t="s">
        <v>138</v>
      </c>
      <c r="C23" s="51"/>
      <c r="D23" s="51"/>
      <c r="E23" s="51"/>
      <c r="F23" s="51"/>
      <c r="G23" s="51"/>
      <c r="H23" s="52"/>
      <c r="I23" s="22">
        <f>SUM(I4:I22)</f>
        <v>0</v>
      </c>
      <c r="J23" s="23">
        <f>SUM(J4:J22)</f>
        <v>0</v>
      </c>
      <c r="K23" s="23">
        <f>SUM(K4:K22)</f>
        <v>0</v>
      </c>
      <c r="L23" s="9"/>
    </row>
    <row r="24" spans="1:12" ht="69" customHeight="1" x14ac:dyDescent="0.25">
      <c r="A24" s="48" t="s">
        <v>144</v>
      </c>
      <c r="B24" s="19" t="s">
        <v>34</v>
      </c>
      <c r="C24" s="30" t="s">
        <v>97</v>
      </c>
      <c r="D24" s="3" t="s">
        <v>6</v>
      </c>
      <c r="E24" s="4">
        <v>1</v>
      </c>
      <c r="F24" s="13">
        <v>0</v>
      </c>
      <c r="G24" s="14">
        <v>0.2</v>
      </c>
      <c r="H24" s="5">
        <f t="shared" si="0"/>
        <v>0</v>
      </c>
      <c r="I24" s="5">
        <f t="shared" si="1"/>
        <v>0</v>
      </c>
      <c r="J24" s="6">
        <f t="shared" si="2"/>
        <v>0</v>
      </c>
      <c r="K24" s="6">
        <f t="shared" si="3"/>
        <v>0</v>
      </c>
      <c r="L24" s="9"/>
    </row>
    <row r="25" spans="1:12" ht="69" customHeight="1" x14ac:dyDescent="0.25">
      <c r="A25" s="48"/>
      <c r="B25" s="19" t="s">
        <v>35</v>
      </c>
      <c r="C25" s="30" t="s">
        <v>80</v>
      </c>
      <c r="D25" s="3" t="s">
        <v>6</v>
      </c>
      <c r="E25" s="4">
        <v>2</v>
      </c>
      <c r="F25" s="13">
        <v>0</v>
      </c>
      <c r="G25" s="14">
        <v>0.2</v>
      </c>
      <c r="H25" s="5">
        <f t="shared" si="0"/>
        <v>0</v>
      </c>
      <c r="I25" s="5">
        <f t="shared" si="1"/>
        <v>0</v>
      </c>
      <c r="J25" s="6">
        <f t="shared" si="2"/>
        <v>0</v>
      </c>
      <c r="K25" s="6">
        <f t="shared" si="3"/>
        <v>0</v>
      </c>
      <c r="L25" s="9"/>
    </row>
    <row r="26" spans="1:12" ht="69" customHeight="1" x14ac:dyDescent="0.25">
      <c r="A26" s="48"/>
      <c r="B26" s="19" t="s">
        <v>36</v>
      </c>
      <c r="C26" s="30" t="s">
        <v>81</v>
      </c>
      <c r="D26" s="3" t="s">
        <v>6</v>
      </c>
      <c r="E26" s="4">
        <v>4</v>
      </c>
      <c r="F26" s="13">
        <v>0</v>
      </c>
      <c r="G26" s="14">
        <v>0.2</v>
      </c>
      <c r="H26" s="5">
        <f t="shared" si="0"/>
        <v>0</v>
      </c>
      <c r="I26" s="5">
        <f t="shared" si="1"/>
        <v>0</v>
      </c>
      <c r="J26" s="6">
        <f t="shared" si="2"/>
        <v>0</v>
      </c>
      <c r="K26" s="6">
        <f t="shared" si="3"/>
        <v>0</v>
      </c>
      <c r="L26" s="9"/>
    </row>
    <row r="27" spans="1:12" ht="69" customHeight="1" x14ac:dyDescent="0.25">
      <c r="A27" s="48"/>
      <c r="B27" s="19" t="s">
        <v>37</v>
      </c>
      <c r="C27" s="30" t="s">
        <v>98</v>
      </c>
      <c r="D27" s="3" t="s">
        <v>6</v>
      </c>
      <c r="E27" s="4">
        <v>2</v>
      </c>
      <c r="F27" s="13">
        <v>0</v>
      </c>
      <c r="G27" s="14">
        <v>0.2</v>
      </c>
      <c r="H27" s="5">
        <f t="shared" si="0"/>
        <v>0</v>
      </c>
      <c r="I27" s="5">
        <f t="shared" si="1"/>
        <v>0</v>
      </c>
      <c r="J27" s="6">
        <f t="shared" si="2"/>
        <v>0</v>
      </c>
      <c r="K27" s="6">
        <f t="shared" si="3"/>
        <v>0</v>
      </c>
      <c r="L27" s="9"/>
    </row>
    <row r="28" spans="1:12" ht="69" customHeight="1" x14ac:dyDescent="0.25">
      <c r="A28" s="48"/>
      <c r="B28" s="19" t="s">
        <v>38</v>
      </c>
      <c r="C28" s="30" t="s">
        <v>99</v>
      </c>
      <c r="D28" s="3" t="s">
        <v>6</v>
      </c>
      <c r="E28" s="4">
        <v>8</v>
      </c>
      <c r="F28" s="13">
        <v>0</v>
      </c>
      <c r="G28" s="14">
        <v>0.2</v>
      </c>
      <c r="H28" s="5">
        <f t="shared" si="0"/>
        <v>0</v>
      </c>
      <c r="I28" s="5">
        <f t="shared" si="1"/>
        <v>0</v>
      </c>
      <c r="J28" s="6">
        <f t="shared" si="2"/>
        <v>0</v>
      </c>
      <c r="K28" s="6">
        <f t="shared" si="3"/>
        <v>0</v>
      </c>
      <c r="L28" s="9"/>
    </row>
    <row r="29" spans="1:12" ht="69" customHeight="1" x14ac:dyDescent="0.25">
      <c r="A29" s="48"/>
      <c r="B29" s="19" t="s">
        <v>39</v>
      </c>
      <c r="C29" s="30" t="s">
        <v>100</v>
      </c>
      <c r="D29" s="3" t="s">
        <v>6</v>
      </c>
      <c r="E29" s="4">
        <v>2</v>
      </c>
      <c r="F29" s="13">
        <v>0</v>
      </c>
      <c r="G29" s="14">
        <v>0.2</v>
      </c>
      <c r="H29" s="5">
        <f t="shared" si="0"/>
        <v>0</v>
      </c>
      <c r="I29" s="5">
        <f t="shared" si="1"/>
        <v>0</v>
      </c>
      <c r="J29" s="6">
        <f t="shared" si="2"/>
        <v>0</v>
      </c>
      <c r="K29" s="6">
        <f t="shared" si="3"/>
        <v>0</v>
      </c>
      <c r="L29" s="9"/>
    </row>
    <row r="30" spans="1:12" ht="69" customHeight="1" x14ac:dyDescent="0.25">
      <c r="A30" s="48"/>
      <c r="B30" s="19" t="s">
        <v>40</v>
      </c>
      <c r="C30" s="30" t="s">
        <v>101</v>
      </c>
      <c r="D30" s="3" t="s">
        <v>6</v>
      </c>
      <c r="E30" s="4">
        <v>2</v>
      </c>
      <c r="F30" s="13">
        <v>0</v>
      </c>
      <c r="G30" s="14">
        <v>0.2</v>
      </c>
      <c r="H30" s="5">
        <f t="shared" si="0"/>
        <v>0</v>
      </c>
      <c r="I30" s="5">
        <f t="shared" si="1"/>
        <v>0</v>
      </c>
      <c r="J30" s="6">
        <f t="shared" si="2"/>
        <v>0</v>
      </c>
      <c r="K30" s="6">
        <f t="shared" si="3"/>
        <v>0</v>
      </c>
      <c r="L30" s="9"/>
    </row>
    <row r="31" spans="1:12" ht="69" customHeight="1" x14ac:dyDescent="0.25">
      <c r="A31" s="48"/>
      <c r="B31" s="19" t="s">
        <v>41</v>
      </c>
      <c r="C31" s="30" t="s">
        <v>102</v>
      </c>
      <c r="D31" s="3" t="s">
        <v>6</v>
      </c>
      <c r="E31" s="4">
        <v>1</v>
      </c>
      <c r="F31" s="13">
        <v>0</v>
      </c>
      <c r="G31" s="14">
        <v>0.2</v>
      </c>
      <c r="H31" s="5">
        <f t="shared" si="0"/>
        <v>0</v>
      </c>
      <c r="I31" s="5">
        <f t="shared" si="1"/>
        <v>0</v>
      </c>
      <c r="J31" s="6">
        <f t="shared" si="2"/>
        <v>0</v>
      </c>
      <c r="K31" s="6">
        <f t="shared" si="3"/>
        <v>0</v>
      </c>
      <c r="L31" s="9"/>
    </row>
    <row r="32" spans="1:12" ht="69" customHeight="1" x14ac:dyDescent="0.25">
      <c r="A32" s="48"/>
      <c r="B32" s="19" t="s">
        <v>42</v>
      </c>
      <c r="C32" s="30" t="s">
        <v>103</v>
      </c>
      <c r="D32" s="3" t="s">
        <v>6</v>
      </c>
      <c r="E32" s="4">
        <v>1</v>
      </c>
      <c r="F32" s="13">
        <v>0</v>
      </c>
      <c r="G32" s="14">
        <v>0.2</v>
      </c>
      <c r="H32" s="5">
        <f t="shared" si="0"/>
        <v>0</v>
      </c>
      <c r="I32" s="5">
        <f t="shared" si="1"/>
        <v>0</v>
      </c>
      <c r="J32" s="6">
        <f t="shared" si="2"/>
        <v>0</v>
      </c>
      <c r="K32" s="6">
        <f t="shared" si="3"/>
        <v>0</v>
      </c>
      <c r="L32" s="9"/>
    </row>
    <row r="33" spans="1:12" ht="69" customHeight="1" x14ac:dyDescent="0.25">
      <c r="A33" s="48"/>
      <c r="B33" s="19" t="s">
        <v>43</v>
      </c>
      <c r="C33" s="30" t="s">
        <v>104</v>
      </c>
      <c r="D33" s="3" t="s">
        <v>6</v>
      </c>
      <c r="E33" s="4">
        <v>1</v>
      </c>
      <c r="F33" s="13">
        <v>0</v>
      </c>
      <c r="G33" s="14">
        <v>0.2</v>
      </c>
      <c r="H33" s="5">
        <f t="shared" si="0"/>
        <v>0</v>
      </c>
      <c r="I33" s="5">
        <f t="shared" si="1"/>
        <v>0</v>
      </c>
      <c r="J33" s="6">
        <f t="shared" si="2"/>
        <v>0</v>
      </c>
      <c r="K33" s="6">
        <f t="shared" si="3"/>
        <v>0</v>
      </c>
      <c r="L33" s="9"/>
    </row>
    <row r="34" spans="1:12" ht="69" customHeight="1" x14ac:dyDescent="0.25">
      <c r="A34" s="48"/>
      <c r="B34" s="19" t="s">
        <v>44</v>
      </c>
      <c r="C34" s="30" t="s">
        <v>105</v>
      </c>
      <c r="D34" s="3" t="s">
        <v>6</v>
      </c>
      <c r="E34" s="4">
        <v>2</v>
      </c>
      <c r="F34" s="13">
        <v>0</v>
      </c>
      <c r="G34" s="14">
        <v>0.2</v>
      </c>
      <c r="H34" s="5">
        <f t="shared" si="0"/>
        <v>0</v>
      </c>
      <c r="I34" s="5">
        <f t="shared" si="1"/>
        <v>0</v>
      </c>
      <c r="J34" s="6">
        <f t="shared" si="2"/>
        <v>0</v>
      </c>
      <c r="K34" s="6">
        <f t="shared" si="3"/>
        <v>0</v>
      </c>
      <c r="L34" s="9"/>
    </row>
    <row r="35" spans="1:12" ht="69" customHeight="1" x14ac:dyDescent="0.25">
      <c r="A35" s="48"/>
      <c r="B35" s="19" t="s">
        <v>45</v>
      </c>
      <c r="C35" s="30" t="s">
        <v>106</v>
      </c>
      <c r="D35" s="3" t="s">
        <v>6</v>
      </c>
      <c r="E35" s="4">
        <v>4</v>
      </c>
      <c r="F35" s="13">
        <v>0</v>
      </c>
      <c r="G35" s="14">
        <v>0.2</v>
      </c>
      <c r="H35" s="5">
        <f t="shared" si="0"/>
        <v>0</v>
      </c>
      <c r="I35" s="5">
        <f t="shared" si="1"/>
        <v>0</v>
      </c>
      <c r="J35" s="6">
        <f t="shared" si="2"/>
        <v>0</v>
      </c>
      <c r="K35" s="6">
        <f t="shared" si="3"/>
        <v>0</v>
      </c>
      <c r="L35" s="9"/>
    </row>
    <row r="36" spans="1:12" ht="69" customHeight="1" x14ac:dyDescent="0.25">
      <c r="A36" s="48"/>
      <c r="B36" s="19" t="s">
        <v>46</v>
      </c>
      <c r="C36" s="30" t="s">
        <v>90</v>
      </c>
      <c r="D36" s="3" t="s">
        <v>6</v>
      </c>
      <c r="E36" s="4">
        <v>8</v>
      </c>
      <c r="F36" s="13">
        <v>0</v>
      </c>
      <c r="G36" s="14">
        <v>0.2</v>
      </c>
      <c r="H36" s="5">
        <f t="shared" si="0"/>
        <v>0</v>
      </c>
      <c r="I36" s="5">
        <f t="shared" si="1"/>
        <v>0</v>
      </c>
      <c r="J36" s="6">
        <f t="shared" si="2"/>
        <v>0</v>
      </c>
      <c r="K36" s="6">
        <f t="shared" si="3"/>
        <v>0</v>
      </c>
      <c r="L36" s="9"/>
    </row>
    <row r="37" spans="1:12" ht="69" customHeight="1" x14ac:dyDescent="0.25">
      <c r="A37" s="48"/>
      <c r="B37" s="19" t="s">
        <v>47</v>
      </c>
      <c r="C37" s="30" t="s">
        <v>107</v>
      </c>
      <c r="D37" s="3" t="s">
        <v>6</v>
      </c>
      <c r="E37" s="4">
        <v>2</v>
      </c>
      <c r="F37" s="13">
        <v>0</v>
      </c>
      <c r="G37" s="14">
        <v>0.2</v>
      </c>
      <c r="H37" s="5">
        <f t="shared" si="0"/>
        <v>0</v>
      </c>
      <c r="I37" s="5">
        <f t="shared" si="1"/>
        <v>0</v>
      </c>
      <c r="J37" s="6">
        <f t="shared" si="2"/>
        <v>0</v>
      </c>
      <c r="K37" s="6">
        <f t="shared" si="3"/>
        <v>0</v>
      </c>
      <c r="L37" s="9"/>
    </row>
    <row r="38" spans="1:12" ht="69" customHeight="1" x14ac:dyDescent="0.25">
      <c r="A38" s="48"/>
      <c r="B38" s="19" t="s">
        <v>48</v>
      </c>
      <c r="C38" s="30" t="s">
        <v>108</v>
      </c>
      <c r="D38" s="3" t="s">
        <v>6</v>
      </c>
      <c r="E38" s="4">
        <v>2</v>
      </c>
      <c r="F38" s="13">
        <v>0</v>
      </c>
      <c r="G38" s="14">
        <v>0.2</v>
      </c>
      <c r="H38" s="5">
        <f t="shared" si="0"/>
        <v>0</v>
      </c>
      <c r="I38" s="5">
        <f t="shared" si="1"/>
        <v>0</v>
      </c>
      <c r="J38" s="6">
        <f t="shared" si="2"/>
        <v>0</v>
      </c>
      <c r="K38" s="6">
        <f t="shared" si="3"/>
        <v>0</v>
      </c>
      <c r="L38" s="9"/>
    </row>
    <row r="39" spans="1:12" ht="69" customHeight="1" x14ac:dyDescent="0.25">
      <c r="A39" s="48"/>
      <c r="B39" s="19" t="s">
        <v>49</v>
      </c>
      <c r="C39" s="30" t="s">
        <v>109</v>
      </c>
      <c r="D39" s="3" t="s">
        <v>6</v>
      </c>
      <c r="E39" s="4">
        <v>1</v>
      </c>
      <c r="F39" s="13">
        <v>0</v>
      </c>
      <c r="G39" s="14">
        <v>0.2</v>
      </c>
      <c r="H39" s="5">
        <f t="shared" si="0"/>
        <v>0</v>
      </c>
      <c r="I39" s="5">
        <f t="shared" si="1"/>
        <v>0</v>
      </c>
      <c r="J39" s="6">
        <f t="shared" si="2"/>
        <v>0</v>
      </c>
      <c r="K39" s="6">
        <f t="shared" si="3"/>
        <v>0</v>
      </c>
      <c r="L39" s="9"/>
    </row>
    <row r="40" spans="1:12" ht="69" customHeight="1" x14ac:dyDescent="0.25">
      <c r="A40" s="48"/>
      <c r="B40" s="19" t="s">
        <v>50</v>
      </c>
      <c r="C40" s="30" t="s">
        <v>110</v>
      </c>
      <c r="D40" s="3" t="s">
        <v>6</v>
      </c>
      <c r="E40" s="4">
        <v>2</v>
      </c>
      <c r="F40" s="13">
        <v>0</v>
      </c>
      <c r="G40" s="14">
        <v>0.2</v>
      </c>
      <c r="H40" s="5">
        <f t="shared" si="0"/>
        <v>0</v>
      </c>
      <c r="I40" s="5">
        <f t="shared" si="1"/>
        <v>0</v>
      </c>
      <c r="J40" s="6">
        <f t="shared" si="2"/>
        <v>0</v>
      </c>
      <c r="K40" s="6">
        <f t="shared" si="3"/>
        <v>0</v>
      </c>
      <c r="L40" s="9"/>
    </row>
    <row r="41" spans="1:12" ht="69" customHeight="1" x14ac:dyDescent="0.25">
      <c r="A41" s="48"/>
      <c r="B41" s="19" t="s">
        <v>51</v>
      </c>
      <c r="C41" s="30" t="s">
        <v>111</v>
      </c>
      <c r="D41" s="3" t="s">
        <v>6</v>
      </c>
      <c r="E41" s="4">
        <v>1</v>
      </c>
      <c r="F41" s="13">
        <v>0</v>
      </c>
      <c r="G41" s="14">
        <v>0.2</v>
      </c>
      <c r="H41" s="5">
        <f t="shared" si="0"/>
        <v>0</v>
      </c>
      <c r="I41" s="5">
        <f t="shared" si="1"/>
        <v>0</v>
      </c>
      <c r="J41" s="6">
        <f t="shared" si="2"/>
        <v>0</v>
      </c>
      <c r="K41" s="6">
        <f t="shared" si="3"/>
        <v>0</v>
      </c>
      <c r="L41" s="9"/>
    </row>
    <row r="42" spans="1:12" ht="69" customHeight="1" x14ac:dyDescent="0.25">
      <c r="A42" s="48"/>
      <c r="B42" s="19" t="s">
        <v>52</v>
      </c>
      <c r="C42" s="30" t="s">
        <v>112</v>
      </c>
      <c r="D42" s="3" t="s">
        <v>6</v>
      </c>
      <c r="E42" s="4">
        <v>1</v>
      </c>
      <c r="F42" s="13">
        <v>0</v>
      </c>
      <c r="G42" s="14">
        <v>0.2</v>
      </c>
      <c r="H42" s="5">
        <f t="shared" si="0"/>
        <v>0</v>
      </c>
      <c r="I42" s="5">
        <f t="shared" si="1"/>
        <v>0</v>
      </c>
      <c r="J42" s="6">
        <f t="shared" si="2"/>
        <v>0</v>
      </c>
      <c r="K42" s="6">
        <f t="shared" si="3"/>
        <v>0</v>
      </c>
      <c r="L42" s="9"/>
    </row>
    <row r="43" spans="1:12" ht="69" customHeight="1" x14ac:dyDescent="0.25">
      <c r="A43" s="31"/>
      <c r="B43" s="50" t="s">
        <v>139</v>
      </c>
      <c r="C43" s="53"/>
      <c r="D43" s="53"/>
      <c r="E43" s="53"/>
      <c r="F43" s="53"/>
      <c r="G43" s="53"/>
      <c r="H43" s="54"/>
      <c r="I43" s="22">
        <f>SUM(I24:I42)</f>
        <v>0</v>
      </c>
      <c r="J43" s="23">
        <f>SUM(J24:J42)</f>
        <v>0</v>
      </c>
      <c r="K43" s="23">
        <f>SUM(K24:K42)</f>
        <v>0</v>
      </c>
      <c r="L43" s="9"/>
    </row>
    <row r="44" spans="1:12" ht="69" customHeight="1" x14ac:dyDescent="0.25">
      <c r="A44" s="48" t="s">
        <v>145</v>
      </c>
      <c r="B44" s="19" t="s">
        <v>53</v>
      </c>
      <c r="C44" s="30" t="s">
        <v>113</v>
      </c>
      <c r="D44" s="3" t="s">
        <v>6</v>
      </c>
      <c r="E44" s="4">
        <v>5</v>
      </c>
      <c r="F44" s="13">
        <v>0</v>
      </c>
      <c r="G44" s="14">
        <v>0.2</v>
      </c>
      <c r="H44" s="5">
        <f t="shared" si="0"/>
        <v>0</v>
      </c>
      <c r="I44" s="5">
        <f t="shared" si="1"/>
        <v>0</v>
      </c>
      <c r="J44" s="6">
        <f t="shared" si="2"/>
        <v>0</v>
      </c>
      <c r="K44" s="6">
        <f t="shared" si="3"/>
        <v>0</v>
      </c>
      <c r="L44" s="9"/>
    </row>
    <row r="45" spans="1:12" ht="69" customHeight="1" x14ac:dyDescent="0.25">
      <c r="A45" s="49"/>
      <c r="B45" s="19" t="s">
        <v>54</v>
      </c>
      <c r="C45" s="30" t="s">
        <v>114</v>
      </c>
      <c r="D45" s="3" t="s">
        <v>6</v>
      </c>
      <c r="E45" s="4">
        <v>10</v>
      </c>
      <c r="F45" s="13">
        <v>0</v>
      </c>
      <c r="G45" s="14">
        <v>0.2</v>
      </c>
      <c r="H45" s="5">
        <f t="shared" si="0"/>
        <v>0</v>
      </c>
      <c r="I45" s="5">
        <f t="shared" si="1"/>
        <v>0</v>
      </c>
      <c r="J45" s="6">
        <f t="shared" si="2"/>
        <v>0</v>
      </c>
      <c r="K45" s="6">
        <f t="shared" si="3"/>
        <v>0</v>
      </c>
      <c r="L45" s="9"/>
    </row>
    <row r="46" spans="1:12" ht="86.25" customHeight="1" x14ac:dyDescent="0.25">
      <c r="A46" s="49"/>
      <c r="B46" s="19" t="s">
        <v>55</v>
      </c>
      <c r="C46" s="30" t="s">
        <v>115</v>
      </c>
      <c r="D46" s="3" t="s">
        <v>6</v>
      </c>
      <c r="E46" s="4">
        <v>40</v>
      </c>
      <c r="F46" s="13">
        <v>0</v>
      </c>
      <c r="G46" s="14">
        <v>0.2</v>
      </c>
      <c r="H46" s="5">
        <f t="shared" si="0"/>
        <v>0</v>
      </c>
      <c r="I46" s="5">
        <f t="shared" si="1"/>
        <v>0</v>
      </c>
      <c r="J46" s="6">
        <f t="shared" si="2"/>
        <v>0</v>
      </c>
      <c r="K46" s="6">
        <f t="shared" si="3"/>
        <v>0</v>
      </c>
      <c r="L46" s="9"/>
    </row>
    <row r="47" spans="1:12" ht="69" customHeight="1" x14ac:dyDescent="0.25">
      <c r="A47" s="49"/>
      <c r="B47" s="19" t="s">
        <v>56</v>
      </c>
      <c r="C47" s="30" t="s">
        <v>116</v>
      </c>
      <c r="D47" s="3" t="s">
        <v>6</v>
      </c>
      <c r="E47" s="4">
        <v>5</v>
      </c>
      <c r="F47" s="13">
        <v>0</v>
      </c>
      <c r="G47" s="14">
        <v>0.2</v>
      </c>
      <c r="H47" s="5">
        <f t="shared" si="0"/>
        <v>0</v>
      </c>
      <c r="I47" s="5">
        <f t="shared" si="1"/>
        <v>0</v>
      </c>
      <c r="J47" s="6">
        <f t="shared" si="2"/>
        <v>0</v>
      </c>
      <c r="K47" s="6">
        <f t="shared" si="3"/>
        <v>0</v>
      </c>
      <c r="L47" s="9"/>
    </row>
    <row r="48" spans="1:12" ht="69" customHeight="1" x14ac:dyDescent="0.25">
      <c r="A48" s="49"/>
      <c r="B48" s="19" t="s">
        <v>57</v>
      </c>
      <c r="C48" s="30" t="s">
        <v>117</v>
      </c>
      <c r="D48" s="3" t="s">
        <v>6</v>
      </c>
      <c r="E48" s="4">
        <v>10</v>
      </c>
      <c r="F48" s="13">
        <v>0</v>
      </c>
      <c r="G48" s="14">
        <v>0.2</v>
      </c>
      <c r="H48" s="5">
        <f t="shared" si="0"/>
        <v>0</v>
      </c>
      <c r="I48" s="5">
        <f t="shared" si="1"/>
        <v>0</v>
      </c>
      <c r="J48" s="6">
        <f t="shared" si="2"/>
        <v>0</v>
      </c>
      <c r="K48" s="6">
        <f t="shared" si="3"/>
        <v>0</v>
      </c>
      <c r="L48" s="9"/>
    </row>
    <row r="49" spans="1:12" ht="69" customHeight="1" x14ac:dyDescent="0.25">
      <c r="A49" s="49"/>
      <c r="B49" s="19" t="s">
        <v>58</v>
      </c>
      <c r="C49" s="30" t="s">
        <v>118</v>
      </c>
      <c r="D49" s="3" t="s">
        <v>6</v>
      </c>
      <c r="E49" s="4">
        <v>5</v>
      </c>
      <c r="F49" s="13">
        <v>0</v>
      </c>
      <c r="G49" s="14">
        <v>0.2</v>
      </c>
      <c r="H49" s="5">
        <f t="shared" si="0"/>
        <v>0</v>
      </c>
      <c r="I49" s="5">
        <f t="shared" si="1"/>
        <v>0</v>
      </c>
      <c r="J49" s="6">
        <f t="shared" si="2"/>
        <v>0</v>
      </c>
      <c r="K49" s="6">
        <f t="shared" si="3"/>
        <v>0</v>
      </c>
      <c r="L49" s="9"/>
    </row>
    <row r="50" spans="1:12" ht="82.5" customHeight="1" x14ac:dyDescent="0.25">
      <c r="A50" s="49"/>
      <c r="B50" s="19" t="s">
        <v>59</v>
      </c>
      <c r="C50" s="30" t="s">
        <v>119</v>
      </c>
      <c r="D50" s="3" t="s">
        <v>6</v>
      </c>
      <c r="E50" s="4">
        <v>5</v>
      </c>
      <c r="F50" s="13">
        <v>0</v>
      </c>
      <c r="G50" s="14">
        <v>0.2</v>
      </c>
      <c r="H50" s="5">
        <f t="shared" si="0"/>
        <v>0</v>
      </c>
      <c r="I50" s="5">
        <f t="shared" si="1"/>
        <v>0</v>
      </c>
      <c r="J50" s="6">
        <f t="shared" si="2"/>
        <v>0</v>
      </c>
      <c r="K50" s="6">
        <f t="shared" si="3"/>
        <v>0</v>
      </c>
      <c r="L50" s="9"/>
    </row>
    <row r="51" spans="1:12" ht="69" customHeight="1" x14ac:dyDescent="0.25">
      <c r="A51" s="49"/>
      <c r="B51" s="19" t="s">
        <v>60</v>
      </c>
      <c r="C51" s="30" t="s">
        <v>120</v>
      </c>
      <c r="D51" s="3" t="s">
        <v>6</v>
      </c>
      <c r="E51" s="4">
        <v>5</v>
      </c>
      <c r="F51" s="13">
        <v>0</v>
      </c>
      <c r="G51" s="14">
        <v>0.2</v>
      </c>
      <c r="H51" s="5">
        <f t="shared" si="0"/>
        <v>0</v>
      </c>
      <c r="I51" s="5">
        <f t="shared" si="1"/>
        <v>0</v>
      </c>
      <c r="J51" s="6">
        <f t="shared" si="2"/>
        <v>0</v>
      </c>
      <c r="K51" s="6">
        <f t="shared" si="3"/>
        <v>0</v>
      </c>
      <c r="L51" s="9"/>
    </row>
    <row r="52" spans="1:12" ht="69" customHeight="1" x14ac:dyDescent="0.25">
      <c r="A52" s="49"/>
      <c r="B52" s="19" t="s">
        <v>61</v>
      </c>
      <c r="C52" s="30" t="s">
        <v>121</v>
      </c>
      <c r="D52" s="3" t="s">
        <v>6</v>
      </c>
      <c r="E52" s="4">
        <v>5</v>
      </c>
      <c r="F52" s="13">
        <v>0</v>
      </c>
      <c r="G52" s="14">
        <v>0.2</v>
      </c>
      <c r="H52" s="5">
        <f t="shared" si="0"/>
        <v>0</v>
      </c>
      <c r="I52" s="5">
        <f t="shared" si="1"/>
        <v>0</v>
      </c>
      <c r="J52" s="6">
        <f t="shared" si="2"/>
        <v>0</v>
      </c>
      <c r="K52" s="6">
        <f t="shared" si="3"/>
        <v>0</v>
      </c>
      <c r="L52" s="9"/>
    </row>
    <row r="53" spans="1:12" ht="91.5" customHeight="1" x14ac:dyDescent="0.25">
      <c r="A53" s="49"/>
      <c r="B53" s="19" t="s">
        <v>62</v>
      </c>
      <c r="C53" s="30" t="s">
        <v>122</v>
      </c>
      <c r="D53" s="3" t="s">
        <v>6</v>
      </c>
      <c r="E53" s="4">
        <v>5</v>
      </c>
      <c r="F53" s="13">
        <v>0</v>
      </c>
      <c r="G53" s="14">
        <v>0.2</v>
      </c>
      <c r="H53" s="5">
        <f t="shared" si="0"/>
        <v>0</v>
      </c>
      <c r="I53" s="5">
        <f t="shared" si="1"/>
        <v>0</v>
      </c>
      <c r="J53" s="6">
        <f t="shared" si="2"/>
        <v>0</v>
      </c>
      <c r="K53" s="6">
        <f t="shared" si="3"/>
        <v>0</v>
      </c>
      <c r="L53" s="9"/>
    </row>
    <row r="54" spans="1:12" ht="69" customHeight="1" x14ac:dyDescent="0.25">
      <c r="A54" s="49"/>
      <c r="B54" s="19" t="s">
        <v>63</v>
      </c>
      <c r="C54" s="30" t="s">
        <v>123</v>
      </c>
      <c r="D54" s="3" t="s">
        <v>6</v>
      </c>
      <c r="E54" s="4">
        <v>5</v>
      </c>
      <c r="F54" s="13">
        <v>0</v>
      </c>
      <c r="G54" s="14">
        <v>0.2</v>
      </c>
      <c r="H54" s="5">
        <f t="shared" si="0"/>
        <v>0</v>
      </c>
      <c r="I54" s="5">
        <f t="shared" si="1"/>
        <v>0</v>
      </c>
      <c r="J54" s="6">
        <f t="shared" si="2"/>
        <v>0</v>
      </c>
      <c r="K54" s="6">
        <f t="shared" si="3"/>
        <v>0</v>
      </c>
      <c r="L54" s="9"/>
    </row>
    <row r="55" spans="1:12" ht="69" customHeight="1" x14ac:dyDescent="0.25">
      <c r="A55" s="49"/>
      <c r="B55" s="19" t="s">
        <v>64</v>
      </c>
      <c r="C55" s="30" t="s">
        <v>124</v>
      </c>
      <c r="D55" s="3" t="s">
        <v>6</v>
      </c>
      <c r="E55" s="4">
        <v>5</v>
      </c>
      <c r="F55" s="13">
        <v>0</v>
      </c>
      <c r="G55" s="14">
        <v>0.2</v>
      </c>
      <c r="H55" s="5">
        <f t="shared" si="0"/>
        <v>0</v>
      </c>
      <c r="I55" s="5">
        <f t="shared" si="1"/>
        <v>0</v>
      </c>
      <c r="J55" s="6">
        <f t="shared" si="2"/>
        <v>0</v>
      </c>
      <c r="K55" s="6">
        <f t="shared" si="3"/>
        <v>0</v>
      </c>
      <c r="L55" s="9"/>
    </row>
    <row r="56" spans="1:12" ht="69" customHeight="1" x14ac:dyDescent="0.25">
      <c r="A56" s="49"/>
      <c r="B56" s="19" t="s">
        <v>65</v>
      </c>
      <c r="C56" s="30" t="s">
        <v>125</v>
      </c>
      <c r="D56" s="3" t="s">
        <v>6</v>
      </c>
      <c r="E56" s="4">
        <v>5</v>
      </c>
      <c r="F56" s="13">
        <v>0</v>
      </c>
      <c r="G56" s="14">
        <v>0.2</v>
      </c>
      <c r="H56" s="5">
        <f t="shared" si="0"/>
        <v>0</v>
      </c>
      <c r="I56" s="5">
        <f t="shared" si="1"/>
        <v>0</v>
      </c>
      <c r="J56" s="6">
        <f t="shared" si="2"/>
        <v>0</v>
      </c>
      <c r="K56" s="6">
        <f t="shared" si="3"/>
        <v>0</v>
      </c>
      <c r="L56" s="9"/>
    </row>
    <row r="57" spans="1:12" ht="69" customHeight="1" x14ac:dyDescent="0.25">
      <c r="A57" s="49"/>
      <c r="B57" s="19" t="s">
        <v>66</v>
      </c>
      <c r="C57" s="30" t="s">
        <v>126</v>
      </c>
      <c r="D57" s="3" t="s">
        <v>6</v>
      </c>
      <c r="E57" s="4">
        <v>10</v>
      </c>
      <c r="F57" s="13">
        <v>0</v>
      </c>
      <c r="G57" s="14">
        <v>0.2</v>
      </c>
      <c r="H57" s="5">
        <f t="shared" si="0"/>
        <v>0</v>
      </c>
      <c r="I57" s="5">
        <f t="shared" si="1"/>
        <v>0</v>
      </c>
      <c r="J57" s="6">
        <f t="shared" si="2"/>
        <v>0</v>
      </c>
      <c r="K57" s="6">
        <f t="shared" si="3"/>
        <v>0</v>
      </c>
      <c r="L57" s="9"/>
    </row>
    <row r="58" spans="1:12" ht="69" customHeight="1" x14ac:dyDescent="0.25">
      <c r="A58" s="49"/>
      <c r="B58" s="19" t="s">
        <v>67</v>
      </c>
      <c r="C58" s="30" t="s">
        <v>127</v>
      </c>
      <c r="D58" s="3" t="s">
        <v>6</v>
      </c>
      <c r="E58" s="4">
        <v>5</v>
      </c>
      <c r="F58" s="13">
        <v>0</v>
      </c>
      <c r="G58" s="14">
        <v>0.2</v>
      </c>
      <c r="H58" s="5">
        <f t="shared" si="0"/>
        <v>0</v>
      </c>
      <c r="I58" s="5">
        <f t="shared" si="1"/>
        <v>0</v>
      </c>
      <c r="J58" s="6">
        <f t="shared" si="2"/>
        <v>0</v>
      </c>
      <c r="K58" s="6">
        <f t="shared" si="3"/>
        <v>0</v>
      </c>
      <c r="L58" s="9"/>
    </row>
    <row r="59" spans="1:12" ht="69" customHeight="1" x14ac:dyDescent="0.25">
      <c r="A59" s="33"/>
      <c r="B59" s="50" t="s">
        <v>140</v>
      </c>
      <c r="C59" s="55"/>
      <c r="D59" s="55"/>
      <c r="E59" s="55"/>
      <c r="F59" s="55"/>
      <c r="G59" s="55"/>
      <c r="H59" s="56"/>
      <c r="I59" s="22">
        <f>SUM(I44:I58)</f>
        <v>0</v>
      </c>
      <c r="J59" s="23">
        <f>SUM(J44:J58)</f>
        <v>0</v>
      </c>
      <c r="K59" s="23">
        <f>SUM(K44:K58)</f>
        <v>0</v>
      </c>
      <c r="L59" s="9"/>
    </row>
    <row r="60" spans="1:12" ht="69" customHeight="1" x14ac:dyDescent="0.25">
      <c r="A60" s="48" t="s">
        <v>146</v>
      </c>
      <c r="B60" s="19" t="s">
        <v>68</v>
      </c>
      <c r="C60" s="30" t="s">
        <v>129</v>
      </c>
      <c r="D60" s="3" t="s">
        <v>6</v>
      </c>
      <c r="E60" s="4">
        <v>2</v>
      </c>
      <c r="F60" s="13">
        <v>0</v>
      </c>
      <c r="G60" s="14">
        <v>0.2</v>
      </c>
      <c r="H60" s="5">
        <f t="shared" si="0"/>
        <v>0</v>
      </c>
      <c r="I60" s="5">
        <f t="shared" si="1"/>
        <v>0</v>
      </c>
      <c r="J60" s="6">
        <f t="shared" si="2"/>
        <v>0</v>
      </c>
      <c r="K60" s="6">
        <f t="shared" si="3"/>
        <v>0</v>
      </c>
      <c r="L60" s="9"/>
    </row>
    <row r="61" spans="1:12" ht="69" customHeight="1" x14ac:dyDescent="0.25">
      <c r="A61" s="48"/>
      <c r="B61" s="19" t="s">
        <v>69</v>
      </c>
      <c r="C61" s="30" t="s">
        <v>130</v>
      </c>
      <c r="D61" s="3" t="s">
        <v>6</v>
      </c>
      <c r="E61" s="4">
        <v>2</v>
      </c>
      <c r="F61" s="13">
        <v>0</v>
      </c>
      <c r="G61" s="14">
        <v>0.2</v>
      </c>
      <c r="H61" s="5">
        <f t="shared" si="0"/>
        <v>0</v>
      </c>
      <c r="I61" s="5">
        <f t="shared" si="1"/>
        <v>0</v>
      </c>
      <c r="J61" s="6">
        <f t="shared" si="2"/>
        <v>0</v>
      </c>
      <c r="K61" s="6">
        <f t="shared" si="3"/>
        <v>0</v>
      </c>
      <c r="L61" s="9"/>
    </row>
    <row r="62" spans="1:12" ht="69" customHeight="1" x14ac:dyDescent="0.25">
      <c r="A62" s="48"/>
      <c r="B62" s="19" t="s">
        <v>70</v>
      </c>
      <c r="C62" s="30" t="s">
        <v>131</v>
      </c>
      <c r="D62" s="3" t="s">
        <v>6</v>
      </c>
      <c r="E62" s="4">
        <v>4</v>
      </c>
      <c r="F62" s="13">
        <v>0</v>
      </c>
      <c r="G62" s="14">
        <v>0.2</v>
      </c>
      <c r="H62" s="5">
        <f t="shared" si="0"/>
        <v>0</v>
      </c>
      <c r="I62" s="5">
        <f t="shared" si="1"/>
        <v>0</v>
      </c>
      <c r="J62" s="6">
        <f t="shared" si="2"/>
        <v>0</v>
      </c>
      <c r="K62" s="6">
        <f t="shared" si="3"/>
        <v>0</v>
      </c>
      <c r="L62" s="9"/>
    </row>
    <row r="63" spans="1:12" ht="69" customHeight="1" x14ac:dyDescent="0.25">
      <c r="A63" s="48"/>
      <c r="B63" s="19" t="s">
        <v>71</v>
      </c>
      <c r="C63" s="30" t="s">
        <v>132</v>
      </c>
      <c r="D63" s="3" t="s">
        <v>6</v>
      </c>
      <c r="E63" s="4">
        <v>2</v>
      </c>
      <c r="F63" s="13">
        <v>0</v>
      </c>
      <c r="G63" s="14">
        <v>0.2</v>
      </c>
      <c r="H63" s="5">
        <f t="shared" si="0"/>
        <v>0</v>
      </c>
      <c r="I63" s="5">
        <f t="shared" si="1"/>
        <v>0</v>
      </c>
      <c r="J63" s="6">
        <f t="shared" si="2"/>
        <v>0</v>
      </c>
      <c r="K63" s="6">
        <f t="shared" si="3"/>
        <v>0</v>
      </c>
      <c r="L63" s="9"/>
    </row>
    <row r="64" spans="1:12" ht="84.75" customHeight="1" x14ac:dyDescent="0.25">
      <c r="A64" s="48"/>
      <c r="B64" s="19" t="s">
        <v>72</v>
      </c>
      <c r="C64" s="30" t="s">
        <v>133</v>
      </c>
      <c r="D64" s="3" t="s">
        <v>6</v>
      </c>
      <c r="E64" s="4">
        <v>4</v>
      </c>
      <c r="F64" s="13">
        <v>0</v>
      </c>
      <c r="G64" s="14">
        <v>0.2</v>
      </c>
      <c r="H64" s="5">
        <f t="shared" si="0"/>
        <v>0</v>
      </c>
      <c r="I64" s="5">
        <f t="shared" si="1"/>
        <v>0</v>
      </c>
      <c r="J64" s="6">
        <f t="shared" si="2"/>
        <v>0</v>
      </c>
      <c r="K64" s="6">
        <f t="shared" si="3"/>
        <v>0</v>
      </c>
      <c r="L64" s="9"/>
    </row>
    <row r="65" spans="1:12" ht="79.5" customHeight="1" x14ac:dyDescent="0.25">
      <c r="A65" s="48"/>
      <c r="B65" s="19" t="s">
        <v>73</v>
      </c>
      <c r="C65" s="30" t="s">
        <v>134</v>
      </c>
      <c r="D65" s="3" t="s">
        <v>6</v>
      </c>
      <c r="E65" s="4">
        <v>4</v>
      </c>
      <c r="F65" s="13">
        <v>0</v>
      </c>
      <c r="G65" s="14">
        <v>0.2</v>
      </c>
      <c r="H65" s="5">
        <f t="shared" si="0"/>
        <v>0</v>
      </c>
      <c r="I65" s="5">
        <f t="shared" si="1"/>
        <v>0</v>
      </c>
      <c r="J65" s="6">
        <f t="shared" si="2"/>
        <v>0</v>
      </c>
      <c r="K65" s="6">
        <f t="shared" si="3"/>
        <v>0</v>
      </c>
      <c r="L65" s="9"/>
    </row>
    <row r="66" spans="1:12" ht="69" customHeight="1" x14ac:dyDescent="0.25">
      <c r="A66" s="48"/>
      <c r="B66" s="19" t="s">
        <v>74</v>
      </c>
      <c r="C66" s="30" t="s">
        <v>135</v>
      </c>
      <c r="D66" s="3" t="s">
        <v>6</v>
      </c>
      <c r="E66" s="4">
        <v>2</v>
      </c>
      <c r="F66" s="13">
        <v>0</v>
      </c>
      <c r="G66" s="14">
        <v>0.2</v>
      </c>
      <c r="H66" s="5">
        <f t="shared" si="0"/>
        <v>0</v>
      </c>
      <c r="I66" s="5">
        <f t="shared" si="1"/>
        <v>0</v>
      </c>
      <c r="J66" s="6">
        <f t="shared" si="2"/>
        <v>0</v>
      </c>
      <c r="K66" s="6">
        <f t="shared" si="3"/>
        <v>0</v>
      </c>
      <c r="L66" s="9"/>
    </row>
    <row r="67" spans="1:12" ht="69" customHeight="1" x14ac:dyDescent="0.25">
      <c r="A67" s="48"/>
      <c r="B67" s="19" t="s">
        <v>75</v>
      </c>
      <c r="C67" s="30" t="s">
        <v>136</v>
      </c>
      <c r="D67" s="3" t="s">
        <v>6</v>
      </c>
      <c r="E67" s="4">
        <v>2</v>
      </c>
      <c r="F67" s="13">
        <v>0</v>
      </c>
      <c r="G67" s="14">
        <v>0.2</v>
      </c>
      <c r="H67" s="5">
        <f t="shared" si="0"/>
        <v>0</v>
      </c>
      <c r="I67" s="5">
        <f t="shared" si="1"/>
        <v>0</v>
      </c>
      <c r="J67" s="6">
        <f t="shared" si="2"/>
        <v>0</v>
      </c>
      <c r="K67" s="6">
        <f t="shared" si="3"/>
        <v>0</v>
      </c>
      <c r="L67" s="9"/>
    </row>
    <row r="68" spans="1:12" ht="69" customHeight="1" x14ac:dyDescent="0.25">
      <c r="A68" s="31"/>
      <c r="B68" s="57" t="s">
        <v>141</v>
      </c>
      <c r="C68" s="58"/>
      <c r="D68" s="58"/>
      <c r="E68" s="58"/>
      <c r="F68" s="58"/>
      <c r="G68" s="58"/>
      <c r="H68" s="59"/>
      <c r="I68" s="22">
        <f>SUM(I60:I67)</f>
        <v>0</v>
      </c>
      <c r="J68" s="23">
        <f>SUM(J60:J67)</f>
        <v>0</v>
      </c>
      <c r="K68" s="23">
        <f>SUM(K60:K67)</f>
        <v>0</v>
      </c>
      <c r="L68" s="9"/>
    </row>
    <row r="69" spans="1:12" ht="69" customHeight="1" x14ac:dyDescent="0.25">
      <c r="A69" s="39" t="s">
        <v>147</v>
      </c>
      <c r="B69" s="19" t="s">
        <v>76</v>
      </c>
      <c r="C69" s="20" t="s">
        <v>128</v>
      </c>
      <c r="D69" s="3" t="s">
        <v>6</v>
      </c>
      <c r="E69" s="4">
        <v>1</v>
      </c>
      <c r="F69" s="13">
        <v>0</v>
      </c>
      <c r="G69" s="14">
        <v>0.2</v>
      </c>
      <c r="H69" s="5">
        <f t="shared" si="0"/>
        <v>0</v>
      </c>
      <c r="I69" s="5">
        <f t="shared" si="1"/>
        <v>0</v>
      </c>
      <c r="J69" s="6">
        <f t="shared" si="2"/>
        <v>0</v>
      </c>
      <c r="K69" s="6">
        <f t="shared" si="3"/>
        <v>0</v>
      </c>
      <c r="L69" s="9"/>
    </row>
    <row r="70" spans="1:12" ht="69" customHeight="1" x14ac:dyDescent="0.25">
      <c r="A70" s="35"/>
      <c r="B70" s="34"/>
      <c r="C70" s="24"/>
      <c r="D70" s="37" t="s">
        <v>137</v>
      </c>
      <c r="E70" s="25"/>
      <c r="F70" s="26"/>
      <c r="G70" s="27"/>
      <c r="H70" s="28"/>
      <c r="I70" s="22">
        <f>SUM(I69)</f>
        <v>0</v>
      </c>
      <c r="J70" s="23">
        <f>SUM(J69)</f>
        <v>0</v>
      </c>
      <c r="K70" s="23">
        <f>SUM(K69)</f>
        <v>0</v>
      </c>
      <c r="L70" s="9"/>
    </row>
    <row r="71" spans="1:12" ht="33.6" customHeight="1" x14ac:dyDescent="0.25">
      <c r="A71" s="36"/>
      <c r="B71" s="43" t="s">
        <v>5</v>
      </c>
      <c r="C71" s="44"/>
      <c r="D71" s="44"/>
      <c r="E71" s="44"/>
      <c r="F71" s="44"/>
      <c r="G71" s="44"/>
      <c r="H71" s="45"/>
      <c r="I71" s="5">
        <f>SUM(I23+I43+I59+I68+I70)</f>
        <v>0</v>
      </c>
      <c r="J71" s="8">
        <f>SUM(J23+J43+J59+J68+J70)</f>
        <v>0</v>
      </c>
      <c r="K71" s="8">
        <f>SUM(K23+K43+K59+K68+K70)</f>
        <v>0</v>
      </c>
      <c r="L71" s="9"/>
    </row>
    <row r="72" spans="1:12" ht="33.6" customHeight="1" x14ac:dyDescent="0.25">
      <c r="B72" s="9"/>
      <c r="C72" s="9"/>
      <c r="D72" s="9"/>
      <c r="E72" s="9"/>
      <c r="F72" s="11"/>
      <c r="G72" s="11"/>
      <c r="H72" s="11"/>
      <c r="I72" s="11"/>
      <c r="J72" s="11"/>
      <c r="K72" s="11"/>
      <c r="L72" s="9"/>
    </row>
    <row r="73" spans="1:12" ht="27" customHeight="1" x14ac:dyDescent="0.25">
      <c r="B73" s="9" t="s">
        <v>12</v>
      </c>
      <c r="C73" s="9" t="s">
        <v>13</v>
      </c>
      <c r="D73" s="9"/>
      <c r="E73" s="11"/>
      <c r="F73" s="11"/>
      <c r="G73" s="11"/>
      <c r="H73" s="11"/>
      <c r="I73" s="11"/>
      <c r="J73" s="11"/>
      <c r="K73" s="11"/>
      <c r="L73" s="9"/>
    </row>
    <row r="74" spans="1:12" x14ac:dyDescent="0.25">
      <c r="C74" s="9" t="s">
        <v>14</v>
      </c>
      <c r="D74" s="9"/>
      <c r="E74" s="11"/>
      <c r="F74" s="11"/>
      <c r="L74" s="9"/>
    </row>
    <row r="75" spans="1:12" x14ac:dyDescent="0.25">
      <c r="L75" s="9"/>
    </row>
  </sheetData>
  <mergeCells count="11">
    <mergeCell ref="B1:K1"/>
    <mergeCell ref="B2:K2"/>
    <mergeCell ref="B71:H71"/>
    <mergeCell ref="A4:A22"/>
    <mergeCell ref="A24:A42"/>
    <mergeCell ref="A44:A58"/>
    <mergeCell ref="A60:A67"/>
    <mergeCell ref="B23:H23"/>
    <mergeCell ref="B43:H43"/>
    <mergeCell ref="B59:H59"/>
    <mergeCell ref="B68:H68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2022-05-17T13:23:23Z</dcterms:modified>
</cp:coreProperties>
</file>