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9. DNS Kancelárske potreby a kancelársky papier/04_Zákazky/03_kancelárske potreby_003_2022/výzva/"/>
    </mc:Choice>
  </mc:AlternateContent>
  <xr:revisionPtr revIDLastSave="1241" documentId="5_{58EF15CD-B61F-49F3-8AA3-283DD4D2600E}" xr6:coauthVersionLast="47" xr6:coauthVersionMax="47" xr10:uidLastSave="{8FB7C5B2-A5DC-4225-BC45-DCA9E99967BF}"/>
  <bookViews>
    <workbookView xWindow="-120" yWindow="-120" windowWidth="38640" windowHeight="21240" xr2:uid="{01D7A4A9-BA88-4BC7-99A5-6DC2B2180C2E}"/>
  </bookViews>
  <sheets>
    <sheet name="položkový rozpočet" sheetId="2" r:id="rId1"/>
  </sheets>
  <definedNames>
    <definedName name="_xlnm.Print_Titles" localSheetId="0">'položkový rozpočet'!$3:$3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2" l="1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65" i="2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38" i="2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12" i="2"/>
  <c r="H9" i="2"/>
  <c r="H10" i="2" s="1"/>
  <c r="H6" i="2"/>
  <c r="I6" i="2" s="1"/>
  <c r="H5" i="2"/>
  <c r="H7" i="2" s="1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65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38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12" i="2"/>
  <c r="G9" i="2"/>
  <c r="G6" i="2"/>
  <c r="G5" i="2"/>
  <c r="I5" i="2" l="1"/>
  <c r="I7" i="2" s="1"/>
  <c r="H36" i="2"/>
  <c r="H63" i="2"/>
  <c r="H90" i="2"/>
  <c r="I9" i="2"/>
  <c r="I10" i="2" s="1"/>
  <c r="I12" i="2"/>
  <c r="I36" i="2" s="1"/>
  <c r="I38" i="2"/>
  <c r="I63" i="2" s="1"/>
  <c r="I65" i="2"/>
  <c r="I90" i="2" s="1"/>
  <c r="I91" i="2" l="1"/>
</calcChain>
</file>

<file path=xl/sharedStrings.xml><?xml version="1.0" encoding="utf-8"?>
<sst xmlns="http://schemas.openxmlformats.org/spreadsheetml/2006/main" count="259" uniqueCount="183">
  <si>
    <t>Položkový rozpočet</t>
  </si>
  <si>
    <t>ks</t>
  </si>
  <si>
    <t>Blok papiera na flipchart čistý/20list.</t>
  </si>
  <si>
    <t>Plotrový papier rolka. Papier 80g, šírka 594mm, vnút. Priemer 50mm, návin 50m</t>
  </si>
  <si>
    <t>Celoplastový zakladač so 4 krúžkami priemeru 25 mm. Šírka chrbta 4,2 cm, kapacita 190 listov, nasúvací štítok, Farba zelená
Napríklad :  Zakladač 4-krúžkový Esselte celoplastový 4,2cm VIVIDA zelený</t>
  </si>
  <si>
    <t>Skladací ohybný stojan z PVC na materiály do formátu A4 s otvorom na chrbte a vymeniteľným popisovateľným papierovým štítkom. Rozmery (v×h) 32×24 cm, šírka chrbta 7 cm. Farba čierna. Napríklad :  Stojan na časopisy Esselte VIVIDA 7cm čierny</t>
  </si>
  <si>
    <t>Skladací ohybný stojan z PVC na materiály do formátu A4 s otvorom na chrbte a vymeniteľným popisovateľným papierovým štítkom. Rozmery (v×h) 32×24 cm, šírka chrbta 7 cm. Farba žltá. Napríklad :  Stojan na časopisy Esselte VIVIDA 7cm žltý</t>
  </si>
  <si>
    <t>Skladací ohybný stojan z PVC na materiály do formátu A4 s otvorom na chrbte a vymeniteľným popisovateľným papierovým štítkom. Rozmery (v×h) 32×24 cm, šírka chrbta 10 cm. Farba červená. Napríklad :  Stojan na časopisy Esselte VIVIDA 10cm červený</t>
  </si>
  <si>
    <t>Skladací ohybný stojan z PVC na materiály do formátu A4 s otvorom na chrbte a vymeniteľným popisovateľným papierovým štítkom. Rozmery (v×h) 32×24 cm, šírka chrbta 10 cm. Farba čierna. Napríklad :  Stojan na časopisy Esselte VIVIDA 10cm čierny</t>
  </si>
  <si>
    <t>bal</t>
  </si>
  <si>
    <t>sada</t>
  </si>
  <si>
    <t>Náhradné zasúvacie papierové chrbtové štítky pre zakladač so šírkou chrbta 7,5 cm 
Napr.: Esselte 5cm pre chrbát 7,5cm</t>
  </si>
  <si>
    <t>Náhradné zasúvacie chrbtové štítky pre zakladače so šírkou chrbta 5 cm  10 ks v balení. 
Napr. Esselte 3cm pre chrbát 5 cm</t>
  </si>
  <si>
    <t>Zakladač plastový. 4,2cm. Modrý.</t>
  </si>
  <si>
    <t>Zakladač plastový. 4,2cm. Zelený.</t>
  </si>
  <si>
    <t>Zakladač plastový. 4,2cm. Čierny.</t>
  </si>
  <si>
    <t>Zakladač plastový. 7cm. Červený.</t>
  </si>
  <si>
    <t>Stojan na časopisy. 7cm.Kartón.</t>
  </si>
  <si>
    <t>Stojan na časopisy. 7cm.PVC. Čierny.</t>
  </si>
  <si>
    <t>Stojan na časopisy. 7cm.PVC. Žltý.</t>
  </si>
  <si>
    <t>Stojan na časopisy. 10cm.PVC. Čierny.</t>
  </si>
  <si>
    <t>Odkladač plastový. Fialový.</t>
  </si>
  <si>
    <t>Klipy 15mm</t>
  </si>
  <si>
    <t>Rohové spony</t>
  </si>
  <si>
    <t>Nožnice</t>
  </si>
  <si>
    <t>Nožnice. Titán.</t>
  </si>
  <si>
    <t>Korková nástenka</t>
  </si>
  <si>
    <t>Magnetická tabuľa</t>
  </si>
  <si>
    <t>Príslučenstvo k magnetickej tabuli</t>
  </si>
  <si>
    <t>Flipchart papier</t>
  </si>
  <si>
    <t>Plotrový papier</t>
  </si>
  <si>
    <t>Chrbtový štítok. 5cm</t>
  </si>
  <si>
    <t>Chrbtový štítok. 7cm</t>
  </si>
  <si>
    <t>Box z kartónu na odkladanie časopisov. Šírka chrbta 7 cm. Balenie 5 ks. Farby v mixe : červená, modrá, čierna a biela. Formát A4. 
Napríklad :  Archív na časopisy Herlitz mix farieb 5 ks</t>
  </si>
  <si>
    <t>Celoplastový zakladač so 4 krúžkami priemeru 25 mm. Šírka chrbta 4,2 cm, kapacita 190 listov, nasúvací štítok. Farba čierna. 
Napríklad :  Zakladač 4-krúžkový Esselte celoplastový 4,2cm VIVIDA čierny</t>
  </si>
  <si>
    <t>Zakladač plastový.5,8cm. Červený.</t>
  </si>
  <si>
    <t>Zakladač plastový.5,8cm. Biely.</t>
  </si>
  <si>
    <t xml:space="preserve">Celoplastový zakladač so 4 krúžkami priemeru 25 mm. Šírka chrbta 4,2 cm, kapacita 190 listov, nasúvací štítok, Farba modrá
Napríklad :  Zakladač 4-krúžkový Esselte celoplastový 4,2cm VIVIDA </t>
  </si>
  <si>
    <t>Celoplastový krúžkový zakladač s chrbtovým krúžkom a 4 D-krúžkami. Šírka chrbta 5,8 cm, kapacita 400 listov, formát A4. Farba červená. 
Napríklad :  Zakladač 4-krúžkový Esselte celoplastový 5,8cm VIVIDA červený</t>
  </si>
  <si>
    <t xml:space="preserve">Celoplastový krúžkový zakladač s chrbtovým krúžkom a 4 D-krúžkami. Šírka chrbta 5,8 cm, kapacita 400 listov, formát A4. Farba biela. 
Napríklad :  Zakladač 4-krúžkový Esselte celoplastový 5,8cm VIVIDA </t>
  </si>
  <si>
    <t>Skladací ohybný stojan z PVC na materiály do formátu A4 s otvorom na chrbte a vymeniteľným popisovateľným papierovým štítkom. Rozmery (v×h) 32×24 cm, šírka chrbta 7 cm. Farba červená. 
Napríklad :  Stojan na časopisy Esselte VIVIDA 7cm červený</t>
  </si>
  <si>
    <t>Stojan na časopisy. 10cm.PVC. Červený</t>
  </si>
  <si>
    <t>Odkladač s možnosťou vertikálneho stohovania alebo stohovania stupňovito dozadu. Široký otvor vpredu umožní ľahký prístup k dokumentom a ich triedenie. Je vhodný na dokumenty do veľkosti 24 × 32 cm. Celkové rozmery 341 × 265 × 65,4 mm, kapacita 420 listov (80 g / m²). Materiál 100% odolný vysokokvalitný plast. Farba transparentná fialová. 
Napríklad :  Odkladač CepPro Happy na šírku transparentný fialový</t>
  </si>
  <si>
    <t>Multifunkčná škatuľa vhodná na CD alebo DVD v klasických plastových obaloch. Pevné a stabilné prevedenie. Materiál silný drevnatý kartón potiahnutý laminom. Úchyty, miesto na štítok, vystužené rohy krabice a spojovacie cvoky vyrobené z kovu. Rozmery 143 × 352 × 136 mm. Farba čierna. Napríklad :  Škatuľa na CD Click &amp; Store čierna</t>
  </si>
  <si>
    <t>Škatuľa na CD. Čierna.</t>
  </si>
  <si>
    <t>Euroobal A4, 50mic.Matný.</t>
  </si>
  <si>
    <t>Priehľadný euroobal z polypropylénu. Otvor zhora, eurodierovanie, povrch matný, mierne pórovitý. Formát A4. Balenie 100 ks. Hrúbka 50 mikrónov. 
Napríklad :  Euroobal Q-Connect A4 matný 50mic</t>
  </si>
  <si>
    <t>Euroobal A4, 40mic., fareb. dierovanie</t>
  </si>
  <si>
    <t>Priehľadné euroobaly z polypropylénu hrúbky 40 mikrónov s farebným eurodierovaním a vonkajším farebným prúžkom. Otvor zhora. Formát A4. Balené po 25 ks v sáčku s prúžkami v jednej farbe bez moznosti výberu farby, zelená, žltá, červená, modrá. 
Napríklad :  Euroobal DONAU A4 40mic s okrajom mix farieb</t>
  </si>
  <si>
    <t>Klipy čierne v šírke 15 mm na zopnutie papierov. V balení 12 ks. 
Napríklad :  Klipy-BINDER na dokumenty 15mm/12ks čierne</t>
  </si>
  <si>
    <t>Spony z lešteného kovu na rýchle a ľahké zopnutie materiálu v jednom z rohov. Kapacita 2 - 10 listov. Balenie 100 ks. 
Napríklad :  Rohové spony WEDO</t>
  </si>
  <si>
    <t>Nožnice vysokej kvality zo špeciálnej tvrdenej nerezovej ocele pre dlhú životnosť. Potiahuté vrstvou titánu, precízne ostrie pre dlhotrvajúcu ostrosť. Ergonomická rukoväť s jemným pogumovaním. Veľkosť 20,4. 
Napríklad :  Nožnice DAHLE OFFICE titánové 20,4cm</t>
  </si>
  <si>
    <t>Ergonomicky tvarované viacúčelové nožnice, kovové, čierny plastový úchyt, dĺžka-21 cm, typ-ostrá špička. 
Napríklad :  Nožnice na papier Q-Connect - 21,0 cm</t>
  </si>
  <si>
    <t>Nástenka v svetlom drevenom ráme v korkovej úprave. Súčasťou balenia je sada montážnych úchytov. Rozmer: 60x90 cm</t>
  </si>
  <si>
    <t xml:space="preserve">Sada príslušenstva pre magnetické tabule obsahuje 4 fixky rôznych farieb (červenej, zelenej, modrej a čiernej farbe), čistiacu kvapalinu s objemom 125 ml s rozprašovačom, magnetickú špongiu a 6 ks magnetiek. </t>
  </si>
  <si>
    <t>Magnetická tabuľa s lakovaným povrchom, na písanie popisovačom, hliníkový rám, držiak na písacie potreby, v balení montážna súprava, rozmer 450mm×600mm (V×Š). 
Napríklad :  VICTORIA magnetická 45 x 60 cm biela</t>
  </si>
  <si>
    <t>Doska lamino s gumičkami A4</t>
  </si>
  <si>
    <t>Gumičky priemer 100 mm, hrúbka 5mm/1000 g</t>
  </si>
  <si>
    <t>Lepidlo tekuté 100 g</t>
  </si>
  <si>
    <t>Náplň Pilot do rollera Frixion červený 0,7 mm</t>
  </si>
  <si>
    <t>Náplň Pilot do rollera Frixion modrý 0,7 mm</t>
  </si>
  <si>
    <t>Obálka bublinková 175x200 mm</t>
  </si>
  <si>
    <t>Obálka samolepiaca DL 110x220 mm , okno 42x104 mm</t>
  </si>
  <si>
    <t>Podložka s klipom  A4</t>
  </si>
  <si>
    <t>Podložka s klipom A5</t>
  </si>
  <si>
    <t>Popisovač na textil sada 10 ks</t>
  </si>
  <si>
    <t>Archívna škatuľa</t>
  </si>
  <si>
    <t xml:space="preserve"> 505x340x110 mm hnedá. Na odovzdanie dokumentov so znakom "A" do Štátneho archívu. Hladká archívna lepenka.
Napr.: Emba</t>
  </si>
  <si>
    <t>Kartónové dosky potiahnuté laminovaným papierom, s chrbtom, so zatváracou gumičkou. Vnútorné prevedenie - papier. Mäkký chrbát., mix farieb</t>
  </si>
  <si>
    <t>Dosky na diplom</t>
  </si>
  <si>
    <t>Dosky na diplom/ocenenie A4. Materiál: koženka</t>
  </si>
  <si>
    <t>Samolepiace etikety na hárkoch formátu A4, so silným lepivým akrylátovo–disperzným lepidlom. Vysoko kvalitný materiál umožňuje optimálnu priľnavosť tonera v kopírovacích zariadeniach, laserových tlačiarňach prípadne ofsetových strojoch. Rozmery:70 x 50,8mm, Počet etikiet na hárok: 15, Balenie: 100 hárkov</t>
  </si>
  <si>
    <t>Etikety samolepiace. Biele.</t>
  </si>
  <si>
    <t>Euroobal  A5</t>
  </si>
  <si>
    <t>Euroobal  A5, 50mic. Matný, balenie 100 ks</t>
  </si>
  <si>
    <t>Fólia laminovacia lesklá  A3</t>
  </si>
  <si>
    <t>Laminovacia fólia, formát A3, 80mic, transparentná, 100ks/bal.</t>
  </si>
  <si>
    <t>Gumičky</t>
  </si>
  <si>
    <t>Lepidlo na kontaktné lepenie extrémne mechanicky a klimaticky namáhaných spojov pri pôsobení vody, tlaku, tepla až do +120°C a pri ohybe. Na lepenie rôznych nasiakavých a nenasiakavých materiálov, obzvlásť vhodných na lepenie dreva, kože, gumy, textílií, kovov, preglejok, kartónu a rôznych predmetov z tvrdených umelých hmôt. bal. 50 ml.
Napríklad: Pattex CHEMOPREN Extrém al. ekvivalent</t>
  </si>
  <si>
    <t>Lepidlo</t>
  </si>
  <si>
    <t>Lepidlo disperzné</t>
  </si>
  <si>
    <t>Liner sada</t>
  </si>
  <si>
    <t>Obálka DL</t>
  </si>
  <si>
    <t>Liner 0,8 mm sada 4 farieb 
Napr.: Stabilo PointMax</t>
  </si>
  <si>
    <t>Náplň do popisovača na biele tabule</t>
  </si>
  <si>
    <t>Náplň do popisovača na biele tabule - čierna. Pilot 5981</t>
  </si>
  <si>
    <t>Náplň do gumovacieho pera</t>
  </si>
  <si>
    <t>Obálka bublinková</t>
  </si>
  <si>
    <t>Obálka samolepiaca C5 s okienkom vpravo dole</t>
  </si>
  <si>
    <t>Obálka C5</t>
  </si>
  <si>
    <t>Podložka na písanie s pružinovým kovovým klipom 100 mm, vyrobená z pevnej lepenky, obojstranne potiahnutá laminovaným papierom. Formát: A4</t>
  </si>
  <si>
    <t>Podložka na písanie s pružinovým kovovým klipom 100 mm, vyrobená z pevnej lepenky, obojstranne potiahnutá laminovaným papierom. Formát: A5</t>
  </si>
  <si>
    <t>Popisovač lakový</t>
  </si>
  <si>
    <t>Popisovač na textil s nevyprateľným pigmentovým svetlostálym atramentom na vodnej báze, píše na takmer všetky druhy textilu, stopa písma je odolná voči praniu do 60 C. Sada 10ks</t>
  </si>
  <si>
    <t>Tlačivo Priepustka</t>
  </si>
  <si>
    <t>Priepustka - bloček 100ks</t>
  </si>
  <si>
    <t>Rozraďovač kartónový  úzky</t>
  </si>
  <si>
    <t>Úzke kartónové rozraďovače s dierovaním. Mix farieb. Rozmery: 100 x 235mm. Balenie: 100ks.</t>
  </si>
  <si>
    <t>Spinky do zošívačky 24/8</t>
  </si>
  <si>
    <t>Spinky do zošívačky 24/8 (balenie 1000 ks)</t>
  </si>
  <si>
    <t>Spony kancelárske 50 mm</t>
  </si>
  <si>
    <t>Spony kancelárske 50 mm  /balenie100 ks/</t>
  </si>
  <si>
    <t>Sprej na čistenie bielych tabúľ</t>
  </si>
  <si>
    <t>Sprej na čistenie bielych tabúľ. Odstraňuje mastnotu, nečistotu a fľaky po použití za sucha stierateľných popisovačov. Objem: 250ml</t>
  </si>
  <si>
    <t xml:space="preserve">Popisovač lakový, hrot 1-3mm. mix farieb </t>
  </si>
  <si>
    <t>blok</t>
  </si>
  <si>
    <t>Papier tabelačný</t>
  </si>
  <si>
    <t>Tabelačný papier šírky 25 cm a dĺžky 12" (304,8 mm) s bočnou perforáciou. TP – tabelačný papier jednovrstvový.2000 zložiek / bal.</t>
  </si>
  <si>
    <t>Úzke kartónové rozraďovače s dierovaním pre logické rozradenie dokumentov v zakladači alebo rýchloviazači. Rozmery: 100 x 240mm. Balenie: 100ks. Napr.:  Rozraďovač kart. úzky 1/3 EKO mix farieb/100ks</t>
  </si>
  <si>
    <t xml:space="preserve">Papierom potiahnuté kartónové spisové dosky s textilnými šnúrkami na zviazanie dokumentov. Formát A3. Rozmer: 310 x 430 mm. Napr.:  HIT Doska spisová A3 jednostranná so šnúrkami	 </t>
  </si>
  <si>
    <t>Priehľadná fólia z PVC používaná ako vrchná obálka materiálu zviazaného krúžkovou väzbou. Farba číra priehľadná, formát A4, balenie 100ks. Napr.:Plastové obálky na krúžkovú väzbu Prestige A4 150 mic. Číre</t>
  </si>
  <si>
    <t xml:space="preserve">Blok formátu A5 z bezdrevného papiera, listy šité zhora , perforované, úprava linajková, počet listov 80. 	</t>
  </si>
  <si>
    <t xml:space="preserve">Tlačivo priepustka, formát  A7,   blok /100 listov. </t>
  </si>
  <si>
    <t>Lepidlo na extrémne namáhané spoje s vyššou odolnosťou voči vyšším teplotám, vode, dlhotrvajúcom ohýbaní a pod. Lepí gumu, kožu, drevo, tvrdené plasty, kovy, sklo a pod. Napr.: Pattex Chemoprén Extrém 50ml</t>
  </si>
  <si>
    <t>Napichovacie špendlíky s plastovými hlavičkami . Mix farieb,  balenie 200ks. Napr.: Legamaster</t>
  </si>
  <si>
    <t>Malá ľahká zošívačka so systémom plochého zošívania (Flat-Clinch), umožňujúca super ľahké zošívanie. Plastový zásobník, jednoduché vedenie spiniek. Kapacita náplne 100 spiniek veľkosti  10. Hĺbka zošívania 3,8 cm. Kapacita listov 20. Novus B 10FC modrá</t>
  </si>
  <si>
    <t xml:space="preserve">Popisovač na textil s nevyprateľným pigmentovým svetlostálym atramentom na vodnej báze, stopa písma má byť odolná voči praniu do 60 C. Šírka stopy 1,8mm. Hrot valcový. Farba: čierna. Napr.: Centropen 2739 </t>
  </si>
  <si>
    <t>Permanentný popisovač s atramentom na alkoholovej báze a vláknovým hrotom. Vhodný na plastické hmoty, sklo, filmy a pod. Šírka stopy 1 mm. Typ hrotu: vláknový. Farba čierna. Napr.: Centropen 2846  M</t>
  </si>
  <si>
    <t>Permanentný popisovač určený na popisovanie transparentných fólií do spätných projektorov, na plastické hmoty, sklo a pod. Šírka stopy 1 mm. Hrot valcový. Farba: čierna. Napr.: Centropen 2637 M</t>
  </si>
  <si>
    <t>Permanentný popisovač s atramentom na alkoholovej báze a vláknovým hrotom. Vhodný na plastické hmoty, sklo, filmy a pod. Šírka stopy 1 mm. Typ hrotu: vláknový. Farba červená. Napr.: Centropen 2846 M</t>
  </si>
  <si>
    <t xml:space="preserve">Permanentný popisovač určený nielen na popisovanie transparentných fólií do spätných projektorov, ale tiež na plastické hmoty, sklo a pod. Šírka stopy 0,6 mm. Hrot okrúhly. Farba červená. Napr.: OHP Centropen 2636 F </t>
  </si>
  <si>
    <t>Jednorazový liner s jemným plastovým hrotom na najširšie využitie. Farba: čierna. Šírka stopy 0,3 mm. Napr.: Centropen Liner 0,3mm 2811 F</t>
  </si>
  <si>
    <t xml:space="preserve">Prepisovateľný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Farba červená. Napr.: Roller Pilot FRIXION Ball gumovací 0,7mm </t>
  </si>
  <si>
    <t xml:space="preserve">Prepisovateľný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Farba modrá. Napr.: Roller Pilot FRIXION Ball gumovací 0,7mm </t>
  </si>
  <si>
    <t>Prepisovateľný roller plnený špeciálnym atramentom. Napísaný text sa dá vymazať a opätovne prepísať. Text zneviditeľníte zahriatím na 65 °C, ktoré vznikne trením plastového zakončenia rollera po papieri. Znova sa objaví až pri teplote nižšej ako -15 °C. Guľôčka 0,7 mm, šírka stopy 0,35 mm. Farba tela vo farbe náplne. Farba zelená. Napr.: Roller Pilot FRIXION Ball gumovací 0,7mm</t>
  </si>
  <si>
    <t>Pravítko farebné transparentné 30cm.   Extra ohybné,  odolné proti zlomeniu. Napr.: Helix Flex 12"</t>
  </si>
  <si>
    <t>Gélový zvlhčovač prstov, 20ml. Napr.: WETTY aero</t>
  </si>
  <si>
    <t>Spisové dosky A3</t>
  </si>
  <si>
    <t>Rozraďovače</t>
  </si>
  <si>
    <t>Priepustka - tlačivo</t>
  </si>
  <si>
    <t>Poznámkový blok</t>
  </si>
  <si>
    <t>Špendlíky</t>
  </si>
  <si>
    <t>Strúhadlo</t>
  </si>
  <si>
    <t>Lepiaci roller</t>
  </si>
  <si>
    <t>Zošívačka veľ. 10</t>
  </si>
  <si>
    <t>Sada zošívačka + dierovač + odspinkovač</t>
  </si>
  <si>
    <t>Pero modré</t>
  </si>
  <si>
    <t>Pero červené</t>
  </si>
  <si>
    <t>Pero zelené</t>
  </si>
  <si>
    <t>Popisovač na textil</t>
  </si>
  <si>
    <t>Popisovač permanentný, čierny</t>
  </si>
  <si>
    <t>Popisovač permanentný, červený</t>
  </si>
  <si>
    <t>Liner</t>
  </si>
  <si>
    <t>Pero gumovateľné/prepisovateľné, červené</t>
  </si>
  <si>
    <t>Pero gumovateľné/prepisovateľné, modré</t>
  </si>
  <si>
    <t>Pero gumovateľné/prepisovateľné, zelené</t>
  </si>
  <si>
    <t xml:space="preserve">Pravítko ohybné </t>
  </si>
  <si>
    <t>Zvlhčovač prstov</t>
  </si>
  <si>
    <t>Fólia do väzby</t>
  </si>
  <si>
    <t xml:space="preserve">Permanentný roller na čisté , rýchle, presné a dlhotrvajúce lepenie. Na Lepenie kartónu, fotografie a papier. Nosič lepidla má byť odolný voči pretrhnutiu.  Šírka stopy 8,4 mm.  Návin 14 m Napr.: Lepiaci roller TESA </t>
  </si>
  <si>
    <t>Zošívačka a dierovač - sada. Zošívačka s pevným oceľovým zásobníkom; dierovač s ramenom a základňou z vystuženého plastu ABS; Kapacita zošitia -predierovania až 10 listov papiera; pohodlné plnenie spiniek zhora (spinky č. 10); uzatvorené a nástenkové zošívanie; 1000 ks spiniek č. 10 a odsponkovač sú súčasťou balenia. 
Napr.: Sada Rapid /zošívačka F5 + dierovačka FC10/ mini mod/zelená</t>
  </si>
  <si>
    <t xml:space="preserve">Plastové strúhadlo. Otvor na strúhanie jednej ceruzky, ľahko vysypateľný zásobník. Napr.: Maped Shaker so zásobníkom </t>
  </si>
  <si>
    <t>Guľôčkové pero plastové s gumovým úchopom ergonomicky tvarovateľné. Modrá náplň. Šírka stopy 0,5mm. Dĺžka pera 147mm. Napr.: SOLIDLY TB 204-A 0,5 mm</t>
  </si>
  <si>
    <t xml:space="preserve">Guľôčkové pero plastové - červené.  Šírka stopy 0,5mm. Farba pera je zhodná s farbou tuhy. Napr.: Spoko 112  </t>
  </si>
  <si>
    <t xml:space="preserve">Guľôčkové pero plastové - zelené.  Šírka stopy 0,5mm. Farba pera je zhodná s farbou tuhy. Napr.: Spoko 112 </t>
  </si>
  <si>
    <t>Por. Č.</t>
  </si>
  <si>
    <t>Cena celkom časť I.</t>
  </si>
  <si>
    <t xml:space="preserve">Cena celkom časť II. </t>
  </si>
  <si>
    <t>Časť I. Filozofická fakulta</t>
  </si>
  <si>
    <t>Časť II. Mlyny UK</t>
  </si>
  <si>
    <t>Časť III.  Lekárska fakulta</t>
  </si>
  <si>
    <t>Cena celkom časť IV.</t>
  </si>
  <si>
    <t>Časť V. Lekárska fakulta</t>
  </si>
  <si>
    <t xml:space="preserve">Cena celkom časť IV. </t>
  </si>
  <si>
    <t>Cena celkom časť V.</t>
  </si>
  <si>
    <t xml:space="preserve">Cena celkom za predmet zákazky </t>
  </si>
  <si>
    <t>Predmet</t>
  </si>
  <si>
    <t>Špecifikácia</t>
  </si>
  <si>
    <t>MJ</t>
  </si>
  <si>
    <t>Množstvo</t>
  </si>
  <si>
    <t>Jednotková cena v EUR bez DPH</t>
  </si>
  <si>
    <t>Jednotková cena v EUR s DPH</t>
  </si>
  <si>
    <t>Spolu v EUR bez DPH</t>
  </si>
  <si>
    <t>Názov/značka ponúkaného produktu</t>
  </si>
  <si>
    <t>Časť IV. Pedagogická fakulta</t>
  </si>
  <si>
    <t>Cena celkom s DPH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</si>
  <si>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</si>
  <si>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</si>
  <si>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</si>
  <si>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</si>
  <si>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Prílohe č. 3</t>
  </si>
  <si>
    <t>• pokiaľ pri produkte nie je uvedená farba, žiadateľ ju uvedie v objednávke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</si>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</sst>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sz val="10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i/>
      <sz val="10"/>
      <color theme="1"/>
      <name val="Corbel"/>
      <family val="2"/>
      <charset val="238"/>
    </font>
    <font>
      <sz val="11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wrapText="1"/>
    </xf>
    <xf numFmtId="2" fontId="2" fillId="0" borderId="1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4" fontId="2" fillId="0" borderId="8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4" fontId="4" fillId="2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4" fontId="4" fillId="4" borderId="12" xfId="0" applyNumberFormat="1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 wrapText="1"/>
      <protection locked="0"/>
    </xf>
    <xf numFmtId="4" fontId="4" fillId="2" borderId="2" xfId="0" applyNumberFormat="1" applyFont="1" applyFill="1" applyBorder="1" applyProtection="1">
      <protection locked="0"/>
    </xf>
    <xf numFmtId="4" fontId="4" fillId="0" borderId="2" xfId="0" applyNumberFormat="1" applyFont="1" applyFill="1" applyBorder="1" applyProtection="1">
      <protection locked="0"/>
    </xf>
    <xf numFmtId="4" fontId="4" fillId="4" borderId="17" xfId="0" applyNumberFormat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wrapText="1"/>
      <protection locked="0"/>
    </xf>
    <xf numFmtId="49" fontId="2" fillId="0" borderId="0" xfId="0" applyNumberFormat="1" applyFont="1" applyFill="1" applyAlignment="1" applyProtection="1">
      <alignment horizontal="left" wrapText="1"/>
      <protection locked="0"/>
    </xf>
    <xf numFmtId="49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Protection="1"/>
    <xf numFmtId="2" fontId="6" fillId="2" borderId="2" xfId="0" applyNumberFormat="1" applyFont="1" applyFill="1" applyBorder="1" applyAlignment="1" applyProtection="1">
      <alignment vertical="center" wrapText="1"/>
      <protection locked="0"/>
    </xf>
    <xf numFmtId="2" fontId="4" fillId="2" borderId="2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vertical="center" wrapText="1"/>
      <protection locked="0"/>
    </xf>
    <xf numFmtId="0" fontId="4" fillId="4" borderId="17" xfId="0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4" fillId="4" borderId="16" xfId="0" applyFont="1" applyFill="1" applyBorder="1" applyAlignment="1" applyProtection="1">
      <alignment horizontal="left" wrapText="1"/>
      <protection locked="0"/>
    </xf>
    <xf numFmtId="0" fontId="4" fillId="4" borderId="17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right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4" xfId="0" applyFont="1" applyFill="1" applyBorder="1" applyAlignment="1" applyProtection="1">
      <alignment horizontal="center" vertical="center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wrapText="1"/>
      <protection locked="0"/>
    </xf>
    <xf numFmtId="0" fontId="7" fillId="4" borderId="14" xfId="0" applyFont="1" applyFill="1" applyBorder="1" applyAlignment="1" applyProtection="1">
      <alignment horizontal="center" wrapText="1"/>
      <protection locked="0"/>
    </xf>
    <xf numFmtId="0" fontId="7" fillId="4" borderId="15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3E6CC-AFCC-49B3-822B-B95A427AC509}">
  <sheetPr>
    <pageSetUpPr fitToPage="1"/>
  </sheetPr>
  <dimension ref="A1:J99"/>
  <sheetViews>
    <sheetView tabSelected="1" zoomScaleNormal="100" workbookViewId="0">
      <selection sqref="A1:J1"/>
    </sheetView>
  </sheetViews>
  <sheetFormatPr defaultColWidth="8.7109375" defaultRowHeight="12.75" x14ac:dyDescent="0.2"/>
  <cols>
    <col min="1" max="1" width="6.7109375" style="11" customWidth="1"/>
    <col min="2" max="2" width="33" style="33" customWidth="1"/>
    <col min="3" max="3" width="75" style="30" customWidth="1"/>
    <col min="4" max="4" width="8.7109375" style="1"/>
    <col min="5" max="5" width="15.140625" style="1" customWidth="1"/>
    <col min="6" max="8" width="13.42578125" style="1" customWidth="1"/>
    <col min="9" max="9" width="15.5703125" style="1" customWidth="1"/>
    <col min="10" max="10" width="48.42578125" style="1" customWidth="1"/>
    <col min="11" max="11" width="8.7109375" style="1" customWidth="1"/>
    <col min="12" max="16384" width="8.7109375" style="1"/>
  </cols>
  <sheetData>
    <row r="1" spans="1:10" ht="34.5" customHeight="1" x14ac:dyDescent="0.2">
      <c r="A1" s="47" t="s">
        <v>182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4.75" customHeight="1" thickBo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12"/>
    </row>
    <row r="3" spans="1:10" ht="74.099999999999994" customHeight="1" thickBot="1" x14ac:dyDescent="0.25">
      <c r="A3" s="17" t="s">
        <v>155</v>
      </c>
      <c r="B3" s="19" t="s">
        <v>166</v>
      </c>
      <c r="C3" s="27" t="s">
        <v>167</v>
      </c>
      <c r="D3" s="21" t="s">
        <v>168</v>
      </c>
      <c r="E3" s="20" t="s">
        <v>169</v>
      </c>
      <c r="F3" s="20" t="s">
        <v>170</v>
      </c>
      <c r="G3" s="20" t="s">
        <v>171</v>
      </c>
      <c r="H3" s="20" t="s">
        <v>172</v>
      </c>
      <c r="I3" s="20" t="s">
        <v>175</v>
      </c>
      <c r="J3" s="22" t="s">
        <v>173</v>
      </c>
    </row>
    <row r="4" spans="1:10" ht="26.25" customHeight="1" x14ac:dyDescent="0.2">
      <c r="A4" s="48" t="s">
        <v>158</v>
      </c>
      <c r="B4" s="49"/>
      <c r="C4" s="49"/>
      <c r="D4" s="49"/>
      <c r="E4" s="49"/>
      <c r="F4" s="49"/>
      <c r="G4" s="49"/>
      <c r="H4" s="49"/>
      <c r="I4" s="49"/>
      <c r="J4" s="50"/>
    </row>
    <row r="5" spans="1:10" ht="23.25" customHeight="1" x14ac:dyDescent="0.2">
      <c r="A5" s="34">
        <v>1</v>
      </c>
      <c r="B5" s="6" t="s">
        <v>29</v>
      </c>
      <c r="C5" s="28" t="s">
        <v>2</v>
      </c>
      <c r="D5" s="2" t="s">
        <v>1</v>
      </c>
      <c r="E5" s="2">
        <v>7</v>
      </c>
      <c r="F5" s="3"/>
      <c r="G5" s="3">
        <f>F5*1.2</f>
        <v>0</v>
      </c>
      <c r="H5" s="3">
        <f>E5*F5</f>
        <v>0</v>
      </c>
      <c r="I5" s="18">
        <f>H5*1.2</f>
        <v>0</v>
      </c>
      <c r="J5" s="10"/>
    </row>
    <row r="6" spans="1:10" ht="26.25" customHeight="1" x14ac:dyDescent="0.2">
      <c r="A6" s="5">
        <v>2</v>
      </c>
      <c r="B6" s="6" t="s">
        <v>106</v>
      </c>
      <c r="C6" s="28" t="s">
        <v>107</v>
      </c>
      <c r="D6" s="2" t="s">
        <v>9</v>
      </c>
      <c r="E6" s="2">
        <v>6</v>
      </c>
      <c r="F6" s="3"/>
      <c r="G6" s="3">
        <f>F6*1.2</f>
        <v>0</v>
      </c>
      <c r="H6" s="3">
        <f>E6*F6</f>
        <v>0</v>
      </c>
      <c r="I6" s="18">
        <f>H6*1.2</f>
        <v>0</v>
      </c>
      <c r="J6" s="10"/>
    </row>
    <row r="7" spans="1:10" s="4" customFormat="1" ht="21.75" customHeight="1" thickBot="1" x14ac:dyDescent="0.25">
      <c r="A7" s="54" t="s">
        <v>156</v>
      </c>
      <c r="B7" s="55"/>
      <c r="C7" s="55"/>
      <c r="D7" s="55"/>
      <c r="E7" s="55"/>
      <c r="F7" s="55"/>
      <c r="G7" s="56"/>
      <c r="H7" s="37">
        <f>SUM(H5:H6)</f>
        <v>0</v>
      </c>
      <c r="I7" s="23">
        <f>SUM(I5:I6)</f>
        <v>0</v>
      </c>
      <c r="J7" s="14"/>
    </row>
    <row r="8" spans="1:10" ht="21.75" customHeight="1" x14ac:dyDescent="0.2">
      <c r="A8" s="48" t="s">
        <v>159</v>
      </c>
      <c r="B8" s="49"/>
      <c r="C8" s="49"/>
      <c r="D8" s="49"/>
      <c r="E8" s="49"/>
      <c r="F8" s="49"/>
      <c r="G8" s="49"/>
      <c r="H8" s="49"/>
      <c r="I8" s="49"/>
      <c r="J8" s="50"/>
    </row>
    <row r="9" spans="1:10" ht="23.25" customHeight="1" x14ac:dyDescent="0.2">
      <c r="A9" s="5">
        <v>3</v>
      </c>
      <c r="B9" s="6" t="s">
        <v>30</v>
      </c>
      <c r="C9" s="28" t="s">
        <v>3</v>
      </c>
      <c r="D9" s="7" t="s">
        <v>1</v>
      </c>
      <c r="E9" s="7">
        <v>7</v>
      </c>
      <c r="F9" s="3"/>
      <c r="G9" s="3">
        <f>F9*1.2</f>
        <v>0</v>
      </c>
      <c r="H9" s="3">
        <f>E9*F9</f>
        <v>0</v>
      </c>
      <c r="I9" s="18">
        <f>H9*1.2</f>
        <v>0</v>
      </c>
      <c r="J9" s="10"/>
    </row>
    <row r="10" spans="1:10" s="4" customFormat="1" ht="23.25" customHeight="1" thickBot="1" x14ac:dyDescent="0.25">
      <c r="A10" s="57" t="s">
        <v>157</v>
      </c>
      <c r="B10" s="58"/>
      <c r="C10" s="58"/>
      <c r="D10" s="58"/>
      <c r="E10" s="58"/>
      <c r="F10" s="58"/>
      <c r="G10" s="59"/>
      <c r="H10" s="38">
        <f>SUM(H9)</f>
        <v>0</v>
      </c>
      <c r="I10" s="23">
        <f>SUM(I9)</f>
        <v>0</v>
      </c>
      <c r="J10" s="14"/>
    </row>
    <row r="11" spans="1:10" ht="23.25" customHeight="1" x14ac:dyDescent="0.2">
      <c r="A11" s="48" t="s">
        <v>160</v>
      </c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25.5" x14ac:dyDescent="0.2">
      <c r="A12" s="5">
        <v>4</v>
      </c>
      <c r="B12" s="6" t="s">
        <v>31</v>
      </c>
      <c r="C12" s="28" t="s">
        <v>12</v>
      </c>
      <c r="D12" s="2" t="s">
        <v>9</v>
      </c>
      <c r="E12" s="2">
        <v>1</v>
      </c>
      <c r="F12" s="39"/>
      <c r="G12" s="3">
        <f>F12*1.2</f>
        <v>0</v>
      </c>
      <c r="H12" s="3">
        <f>E12*F12</f>
        <v>0</v>
      </c>
      <c r="I12" s="18">
        <f>H12*1.2</f>
        <v>0</v>
      </c>
      <c r="J12" s="10"/>
    </row>
    <row r="13" spans="1:10" ht="25.5" x14ac:dyDescent="0.2">
      <c r="A13" s="5">
        <v>5</v>
      </c>
      <c r="B13" s="6" t="s">
        <v>32</v>
      </c>
      <c r="C13" s="29" t="s">
        <v>11</v>
      </c>
      <c r="D13" s="7" t="s">
        <v>9</v>
      </c>
      <c r="E13" s="7">
        <v>2</v>
      </c>
      <c r="F13" s="39"/>
      <c r="G13" s="3">
        <f t="shared" ref="G13:G35" si="0">F13*1.2</f>
        <v>0</v>
      </c>
      <c r="H13" s="3">
        <f t="shared" ref="H13:H35" si="1">E13*F13</f>
        <v>0</v>
      </c>
      <c r="I13" s="18">
        <f t="shared" ref="I13:I35" si="2">H13*1.2</f>
        <v>0</v>
      </c>
      <c r="J13" s="10"/>
    </row>
    <row r="14" spans="1:10" ht="38.25" x14ac:dyDescent="0.2">
      <c r="A14" s="5">
        <v>6</v>
      </c>
      <c r="B14" s="6" t="s">
        <v>17</v>
      </c>
      <c r="C14" s="35" t="s">
        <v>33</v>
      </c>
      <c r="D14" s="7" t="s">
        <v>9</v>
      </c>
      <c r="E14" s="7">
        <v>3</v>
      </c>
      <c r="F14" s="40"/>
      <c r="G14" s="3">
        <f t="shared" si="0"/>
        <v>0</v>
      </c>
      <c r="H14" s="3">
        <f t="shared" si="1"/>
        <v>0</v>
      </c>
      <c r="I14" s="18">
        <f t="shared" si="2"/>
        <v>0</v>
      </c>
      <c r="J14" s="10"/>
    </row>
    <row r="15" spans="1:10" ht="38.25" x14ac:dyDescent="0.2">
      <c r="A15" s="5">
        <v>7</v>
      </c>
      <c r="B15" s="6" t="s">
        <v>13</v>
      </c>
      <c r="C15" s="29" t="s">
        <v>37</v>
      </c>
      <c r="D15" s="7" t="s">
        <v>1</v>
      </c>
      <c r="E15" s="7">
        <v>8</v>
      </c>
      <c r="F15" s="40"/>
      <c r="G15" s="3">
        <f t="shared" si="0"/>
        <v>0</v>
      </c>
      <c r="H15" s="3">
        <f t="shared" si="1"/>
        <v>0</v>
      </c>
      <c r="I15" s="18">
        <f t="shared" si="2"/>
        <v>0</v>
      </c>
      <c r="J15" s="10"/>
    </row>
    <row r="16" spans="1:10" ht="38.25" x14ac:dyDescent="0.2">
      <c r="A16" s="5">
        <v>8</v>
      </c>
      <c r="B16" s="6" t="s">
        <v>14</v>
      </c>
      <c r="C16" s="29" t="s">
        <v>4</v>
      </c>
      <c r="D16" s="7" t="s">
        <v>1</v>
      </c>
      <c r="E16" s="7">
        <v>5</v>
      </c>
      <c r="F16" s="40"/>
      <c r="G16" s="3">
        <f t="shared" si="0"/>
        <v>0</v>
      </c>
      <c r="H16" s="3">
        <f t="shared" si="1"/>
        <v>0</v>
      </c>
      <c r="I16" s="18">
        <f t="shared" si="2"/>
        <v>0</v>
      </c>
      <c r="J16" s="10"/>
    </row>
    <row r="17" spans="1:10" ht="38.25" x14ac:dyDescent="0.2">
      <c r="A17" s="5">
        <v>9</v>
      </c>
      <c r="B17" s="6" t="s">
        <v>15</v>
      </c>
      <c r="C17" s="29" t="s">
        <v>34</v>
      </c>
      <c r="D17" s="7" t="s">
        <v>1</v>
      </c>
      <c r="E17" s="2">
        <v>5</v>
      </c>
      <c r="F17" s="40"/>
      <c r="G17" s="3">
        <f t="shared" si="0"/>
        <v>0</v>
      </c>
      <c r="H17" s="3">
        <f t="shared" si="1"/>
        <v>0</v>
      </c>
      <c r="I17" s="18">
        <f t="shared" si="2"/>
        <v>0</v>
      </c>
      <c r="J17" s="10"/>
    </row>
    <row r="18" spans="1:10" ht="38.25" x14ac:dyDescent="0.2">
      <c r="A18" s="5">
        <v>10</v>
      </c>
      <c r="B18" s="6" t="s">
        <v>35</v>
      </c>
      <c r="C18" s="29" t="s">
        <v>38</v>
      </c>
      <c r="D18" s="7" t="s">
        <v>1</v>
      </c>
      <c r="E18" s="2">
        <v>7</v>
      </c>
      <c r="F18" s="40"/>
      <c r="G18" s="3">
        <f t="shared" si="0"/>
        <v>0</v>
      </c>
      <c r="H18" s="3">
        <f t="shared" si="1"/>
        <v>0</v>
      </c>
      <c r="I18" s="18">
        <f t="shared" si="2"/>
        <v>0</v>
      </c>
      <c r="J18" s="10"/>
    </row>
    <row r="19" spans="1:10" ht="38.25" x14ac:dyDescent="0.2">
      <c r="A19" s="5">
        <v>11</v>
      </c>
      <c r="B19" s="6" t="s">
        <v>36</v>
      </c>
      <c r="C19" s="29" t="s">
        <v>39</v>
      </c>
      <c r="D19" s="7" t="s">
        <v>1</v>
      </c>
      <c r="E19" s="2">
        <v>5</v>
      </c>
      <c r="F19" s="40"/>
      <c r="G19" s="3">
        <f t="shared" si="0"/>
        <v>0</v>
      </c>
      <c r="H19" s="3">
        <f t="shared" si="1"/>
        <v>0</v>
      </c>
      <c r="I19" s="18">
        <f t="shared" si="2"/>
        <v>0</v>
      </c>
      <c r="J19" s="10"/>
    </row>
    <row r="20" spans="1:10" ht="51" x14ac:dyDescent="0.2">
      <c r="A20" s="5">
        <v>12</v>
      </c>
      <c r="B20" s="6" t="s">
        <v>16</v>
      </c>
      <c r="C20" s="29" t="s">
        <v>40</v>
      </c>
      <c r="D20" s="7" t="s">
        <v>1</v>
      </c>
      <c r="E20" s="2">
        <v>3</v>
      </c>
      <c r="F20" s="40"/>
      <c r="G20" s="3">
        <f t="shared" si="0"/>
        <v>0</v>
      </c>
      <c r="H20" s="3">
        <f t="shared" si="1"/>
        <v>0</v>
      </c>
      <c r="I20" s="18">
        <f t="shared" si="2"/>
        <v>0</v>
      </c>
      <c r="J20" s="10"/>
    </row>
    <row r="21" spans="1:10" ht="38.25" x14ac:dyDescent="0.2">
      <c r="A21" s="5">
        <v>13</v>
      </c>
      <c r="B21" s="6" t="s">
        <v>18</v>
      </c>
      <c r="C21" s="29" t="s">
        <v>5</v>
      </c>
      <c r="D21" s="7" t="s">
        <v>1</v>
      </c>
      <c r="E21" s="2">
        <v>3</v>
      </c>
      <c r="F21" s="40"/>
      <c r="G21" s="3">
        <f t="shared" si="0"/>
        <v>0</v>
      </c>
      <c r="H21" s="3">
        <f t="shared" si="1"/>
        <v>0</v>
      </c>
      <c r="I21" s="18">
        <f t="shared" si="2"/>
        <v>0</v>
      </c>
      <c r="J21" s="10"/>
    </row>
    <row r="22" spans="1:10" ht="38.25" x14ac:dyDescent="0.2">
      <c r="A22" s="5">
        <v>14</v>
      </c>
      <c r="B22" s="6" t="s">
        <v>19</v>
      </c>
      <c r="C22" s="29" t="s">
        <v>6</v>
      </c>
      <c r="D22" s="7" t="s">
        <v>1</v>
      </c>
      <c r="E22" s="2">
        <v>3</v>
      </c>
      <c r="F22" s="40"/>
      <c r="G22" s="3">
        <f t="shared" si="0"/>
        <v>0</v>
      </c>
      <c r="H22" s="3">
        <f t="shared" si="1"/>
        <v>0</v>
      </c>
      <c r="I22" s="18">
        <f t="shared" si="2"/>
        <v>0</v>
      </c>
      <c r="J22" s="10"/>
    </row>
    <row r="23" spans="1:10" ht="38.25" x14ac:dyDescent="0.2">
      <c r="A23" s="5">
        <v>15</v>
      </c>
      <c r="B23" s="6" t="s">
        <v>41</v>
      </c>
      <c r="C23" s="29" t="s">
        <v>7</v>
      </c>
      <c r="D23" s="7" t="s">
        <v>1</v>
      </c>
      <c r="E23" s="2">
        <v>2</v>
      </c>
      <c r="F23" s="40"/>
      <c r="G23" s="3">
        <f t="shared" si="0"/>
        <v>0</v>
      </c>
      <c r="H23" s="3">
        <f t="shared" si="1"/>
        <v>0</v>
      </c>
      <c r="I23" s="18">
        <f t="shared" si="2"/>
        <v>0</v>
      </c>
      <c r="J23" s="10"/>
    </row>
    <row r="24" spans="1:10" ht="38.25" x14ac:dyDescent="0.2">
      <c r="A24" s="5">
        <v>16</v>
      </c>
      <c r="B24" s="6" t="s">
        <v>20</v>
      </c>
      <c r="C24" s="29" t="s">
        <v>8</v>
      </c>
      <c r="D24" s="7" t="s">
        <v>1</v>
      </c>
      <c r="E24" s="8">
        <v>2</v>
      </c>
      <c r="F24" s="40"/>
      <c r="G24" s="3">
        <f t="shared" si="0"/>
        <v>0</v>
      </c>
      <c r="H24" s="3">
        <f t="shared" si="1"/>
        <v>0</v>
      </c>
      <c r="I24" s="18">
        <f t="shared" si="2"/>
        <v>0</v>
      </c>
      <c r="J24" s="10"/>
    </row>
    <row r="25" spans="1:10" ht="63.75" x14ac:dyDescent="0.2">
      <c r="A25" s="5">
        <v>17</v>
      </c>
      <c r="B25" s="6" t="s">
        <v>21</v>
      </c>
      <c r="C25" s="29" t="s">
        <v>42</v>
      </c>
      <c r="D25" s="7" t="s">
        <v>1</v>
      </c>
      <c r="E25" s="2">
        <v>4</v>
      </c>
      <c r="F25" s="39"/>
      <c r="G25" s="3">
        <f t="shared" si="0"/>
        <v>0</v>
      </c>
      <c r="H25" s="3">
        <f t="shared" si="1"/>
        <v>0</v>
      </c>
      <c r="I25" s="18">
        <f t="shared" si="2"/>
        <v>0</v>
      </c>
      <c r="J25" s="10"/>
    </row>
    <row r="26" spans="1:10" ht="51" x14ac:dyDescent="0.2">
      <c r="A26" s="5">
        <v>18</v>
      </c>
      <c r="B26" s="6" t="s">
        <v>44</v>
      </c>
      <c r="C26" s="29" t="s">
        <v>43</v>
      </c>
      <c r="D26" s="7" t="s">
        <v>1</v>
      </c>
      <c r="E26" s="2">
        <v>2</v>
      </c>
      <c r="F26" s="40"/>
      <c r="G26" s="3">
        <f t="shared" si="0"/>
        <v>0</v>
      </c>
      <c r="H26" s="3">
        <f t="shared" si="1"/>
        <v>0</v>
      </c>
      <c r="I26" s="18">
        <f t="shared" si="2"/>
        <v>0</v>
      </c>
      <c r="J26" s="10"/>
    </row>
    <row r="27" spans="1:10" ht="38.25" x14ac:dyDescent="0.2">
      <c r="A27" s="5">
        <v>19</v>
      </c>
      <c r="B27" s="6" t="s">
        <v>45</v>
      </c>
      <c r="C27" s="29" t="s">
        <v>46</v>
      </c>
      <c r="D27" s="7" t="s">
        <v>9</v>
      </c>
      <c r="E27" s="7">
        <v>2</v>
      </c>
      <c r="F27" s="39"/>
      <c r="G27" s="3">
        <f t="shared" si="0"/>
        <v>0</v>
      </c>
      <c r="H27" s="3">
        <f t="shared" si="1"/>
        <v>0</v>
      </c>
      <c r="I27" s="18">
        <f t="shared" si="2"/>
        <v>0</v>
      </c>
      <c r="J27" s="10"/>
    </row>
    <row r="28" spans="1:10" ht="51" x14ac:dyDescent="0.2">
      <c r="A28" s="5">
        <v>20</v>
      </c>
      <c r="B28" s="6" t="s">
        <v>47</v>
      </c>
      <c r="C28" s="29" t="s">
        <v>48</v>
      </c>
      <c r="D28" s="7" t="s">
        <v>9</v>
      </c>
      <c r="E28" s="2">
        <v>2</v>
      </c>
      <c r="F28" s="40"/>
      <c r="G28" s="3">
        <f t="shared" si="0"/>
        <v>0</v>
      </c>
      <c r="H28" s="3">
        <f t="shared" si="1"/>
        <v>0</v>
      </c>
      <c r="I28" s="18">
        <f t="shared" si="2"/>
        <v>0</v>
      </c>
      <c r="J28" s="10"/>
    </row>
    <row r="29" spans="1:10" ht="25.5" x14ac:dyDescent="0.2">
      <c r="A29" s="5">
        <v>21</v>
      </c>
      <c r="B29" s="6" t="s">
        <v>22</v>
      </c>
      <c r="C29" s="29" t="s">
        <v>49</v>
      </c>
      <c r="D29" s="7" t="s">
        <v>9</v>
      </c>
      <c r="E29" s="2">
        <v>2</v>
      </c>
      <c r="F29" s="40"/>
      <c r="G29" s="3">
        <f t="shared" si="0"/>
        <v>0</v>
      </c>
      <c r="H29" s="3">
        <f t="shared" si="1"/>
        <v>0</v>
      </c>
      <c r="I29" s="18">
        <f t="shared" si="2"/>
        <v>0</v>
      </c>
      <c r="J29" s="10"/>
    </row>
    <row r="30" spans="1:10" ht="38.25" x14ac:dyDescent="0.2">
      <c r="A30" s="5">
        <v>22</v>
      </c>
      <c r="B30" s="6" t="s">
        <v>23</v>
      </c>
      <c r="C30" s="29" t="s">
        <v>50</v>
      </c>
      <c r="D30" s="7" t="s">
        <v>9</v>
      </c>
      <c r="E30" s="8">
        <v>1</v>
      </c>
      <c r="F30" s="40"/>
      <c r="G30" s="3">
        <f t="shared" si="0"/>
        <v>0</v>
      </c>
      <c r="H30" s="3">
        <f t="shared" si="1"/>
        <v>0</v>
      </c>
      <c r="I30" s="18">
        <f t="shared" si="2"/>
        <v>0</v>
      </c>
      <c r="J30" s="10"/>
    </row>
    <row r="31" spans="1:10" ht="51" x14ac:dyDescent="0.2">
      <c r="A31" s="5">
        <v>23</v>
      </c>
      <c r="B31" s="6" t="s">
        <v>25</v>
      </c>
      <c r="C31" s="29" t="s">
        <v>51</v>
      </c>
      <c r="D31" s="8" t="s">
        <v>1</v>
      </c>
      <c r="E31" s="8">
        <v>1</v>
      </c>
      <c r="F31" s="40"/>
      <c r="G31" s="3">
        <f t="shared" si="0"/>
        <v>0</v>
      </c>
      <c r="H31" s="3">
        <f t="shared" si="1"/>
        <v>0</v>
      </c>
      <c r="I31" s="18">
        <f t="shared" si="2"/>
        <v>0</v>
      </c>
      <c r="J31" s="10"/>
    </row>
    <row r="32" spans="1:10" ht="38.25" x14ac:dyDescent="0.2">
      <c r="A32" s="5">
        <v>24</v>
      </c>
      <c r="B32" s="6" t="s">
        <v>24</v>
      </c>
      <c r="C32" s="29" t="s">
        <v>52</v>
      </c>
      <c r="D32" s="8" t="s">
        <v>1</v>
      </c>
      <c r="E32" s="2">
        <v>2</v>
      </c>
      <c r="F32" s="40"/>
      <c r="G32" s="3">
        <f t="shared" si="0"/>
        <v>0</v>
      </c>
      <c r="H32" s="3">
        <f t="shared" si="1"/>
        <v>0</v>
      </c>
      <c r="I32" s="18">
        <f t="shared" si="2"/>
        <v>0</v>
      </c>
      <c r="J32" s="10"/>
    </row>
    <row r="33" spans="1:10" ht="25.5" x14ac:dyDescent="0.2">
      <c r="A33" s="5">
        <v>25</v>
      </c>
      <c r="B33" s="6" t="s">
        <v>26</v>
      </c>
      <c r="C33" s="29" t="s">
        <v>53</v>
      </c>
      <c r="D33" s="8" t="s">
        <v>1</v>
      </c>
      <c r="E33" s="2">
        <v>1</v>
      </c>
      <c r="F33" s="40"/>
      <c r="G33" s="3">
        <f t="shared" si="0"/>
        <v>0</v>
      </c>
      <c r="H33" s="3">
        <f t="shared" si="1"/>
        <v>0</v>
      </c>
      <c r="I33" s="18">
        <f t="shared" si="2"/>
        <v>0</v>
      </c>
      <c r="J33" s="10"/>
    </row>
    <row r="34" spans="1:10" ht="38.25" x14ac:dyDescent="0.2">
      <c r="A34" s="5">
        <v>26</v>
      </c>
      <c r="B34" s="6" t="s">
        <v>28</v>
      </c>
      <c r="C34" s="29" t="s">
        <v>54</v>
      </c>
      <c r="D34" s="2" t="s">
        <v>10</v>
      </c>
      <c r="E34" s="2">
        <v>1</v>
      </c>
      <c r="F34" s="3"/>
      <c r="G34" s="3">
        <f t="shared" si="0"/>
        <v>0</v>
      </c>
      <c r="H34" s="3">
        <f t="shared" si="1"/>
        <v>0</v>
      </c>
      <c r="I34" s="18">
        <f t="shared" si="2"/>
        <v>0</v>
      </c>
      <c r="J34" s="10"/>
    </row>
    <row r="35" spans="1:10" ht="38.25" x14ac:dyDescent="0.2">
      <c r="A35" s="5">
        <v>27</v>
      </c>
      <c r="B35" s="6" t="s">
        <v>27</v>
      </c>
      <c r="C35" s="29" t="s">
        <v>55</v>
      </c>
      <c r="D35" s="2" t="s">
        <v>1</v>
      </c>
      <c r="E35" s="2">
        <v>1</v>
      </c>
      <c r="F35" s="3"/>
      <c r="G35" s="3">
        <f t="shared" si="0"/>
        <v>0</v>
      </c>
      <c r="H35" s="3">
        <f t="shared" si="1"/>
        <v>0</v>
      </c>
      <c r="I35" s="18">
        <f t="shared" si="2"/>
        <v>0</v>
      </c>
      <c r="J35" s="10"/>
    </row>
    <row r="36" spans="1:10" s="4" customFormat="1" ht="21" customHeight="1" thickBot="1" x14ac:dyDescent="0.25">
      <c r="A36" s="60" t="s">
        <v>161</v>
      </c>
      <c r="B36" s="61"/>
      <c r="C36" s="61"/>
      <c r="D36" s="61"/>
      <c r="E36" s="61"/>
      <c r="F36" s="61"/>
      <c r="G36" s="62"/>
      <c r="H36" s="41">
        <f>SUM(H12:H35)</f>
        <v>0</v>
      </c>
      <c r="I36" s="24">
        <f>SUM(I12:I35)</f>
        <v>0</v>
      </c>
      <c r="J36" s="15"/>
    </row>
    <row r="37" spans="1:10" ht="21" customHeight="1" x14ac:dyDescent="0.2">
      <c r="A37" s="48" t="s">
        <v>174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0" ht="38.25" x14ac:dyDescent="0.2">
      <c r="A38" s="5">
        <v>28</v>
      </c>
      <c r="B38" s="6" t="s">
        <v>66</v>
      </c>
      <c r="C38" s="28" t="s">
        <v>67</v>
      </c>
      <c r="D38" s="2" t="s">
        <v>1</v>
      </c>
      <c r="E38" s="36">
        <v>10</v>
      </c>
      <c r="F38" s="3"/>
      <c r="G38" s="3">
        <f t="shared" ref="G38:G62" si="3">F38*1.2</f>
        <v>0</v>
      </c>
      <c r="H38" s="3">
        <f t="shared" ref="H38:H62" si="4">E38*F38</f>
        <v>0</v>
      </c>
      <c r="I38" s="18">
        <f t="shared" ref="I38:I62" si="5">H38*1.2</f>
        <v>0</v>
      </c>
      <c r="J38" s="10"/>
    </row>
    <row r="39" spans="1:10" ht="25.5" x14ac:dyDescent="0.2">
      <c r="A39" s="5">
        <v>29</v>
      </c>
      <c r="B39" s="6" t="s">
        <v>56</v>
      </c>
      <c r="C39" s="28" t="s">
        <v>68</v>
      </c>
      <c r="D39" s="2" t="s">
        <v>1</v>
      </c>
      <c r="E39" s="36">
        <v>2</v>
      </c>
      <c r="F39" s="3"/>
      <c r="G39" s="3">
        <f t="shared" si="3"/>
        <v>0</v>
      </c>
      <c r="H39" s="3">
        <f t="shared" si="4"/>
        <v>0</v>
      </c>
      <c r="I39" s="18">
        <f t="shared" si="5"/>
        <v>0</v>
      </c>
      <c r="J39" s="10"/>
    </row>
    <row r="40" spans="1:10" x14ac:dyDescent="0.2">
      <c r="A40" s="5">
        <v>30</v>
      </c>
      <c r="B40" s="6" t="s">
        <v>69</v>
      </c>
      <c r="C40" s="28" t="s">
        <v>70</v>
      </c>
      <c r="D40" s="2" t="s">
        <v>1</v>
      </c>
      <c r="E40" s="36">
        <v>100</v>
      </c>
      <c r="F40" s="3"/>
      <c r="G40" s="3">
        <f t="shared" si="3"/>
        <v>0</v>
      </c>
      <c r="H40" s="3">
        <f t="shared" si="4"/>
        <v>0</v>
      </c>
      <c r="I40" s="18">
        <f t="shared" si="5"/>
        <v>0</v>
      </c>
      <c r="J40" s="10"/>
    </row>
    <row r="41" spans="1:10" ht="51" x14ac:dyDescent="0.2">
      <c r="A41" s="5">
        <v>31</v>
      </c>
      <c r="B41" s="6" t="s">
        <v>72</v>
      </c>
      <c r="C41" s="28" t="s">
        <v>71</v>
      </c>
      <c r="D41" s="2" t="s">
        <v>9</v>
      </c>
      <c r="E41" s="36">
        <v>2</v>
      </c>
      <c r="F41" s="3"/>
      <c r="G41" s="3">
        <f t="shared" si="3"/>
        <v>0</v>
      </c>
      <c r="H41" s="3">
        <f t="shared" si="4"/>
        <v>0</v>
      </c>
      <c r="I41" s="18">
        <f t="shared" si="5"/>
        <v>0</v>
      </c>
      <c r="J41" s="10"/>
    </row>
    <row r="42" spans="1:10" x14ac:dyDescent="0.2">
      <c r="A42" s="5">
        <v>32</v>
      </c>
      <c r="B42" s="6" t="s">
        <v>73</v>
      </c>
      <c r="C42" s="28" t="s">
        <v>74</v>
      </c>
      <c r="D42" s="2"/>
      <c r="E42" s="36">
        <v>5</v>
      </c>
      <c r="F42" s="3"/>
      <c r="G42" s="3">
        <f t="shared" si="3"/>
        <v>0</v>
      </c>
      <c r="H42" s="3">
        <f t="shared" si="4"/>
        <v>0</v>
      </c>
      <c r="I42" s="18">
        <f t="shared" si="5"/>
        <v>0</v>
      </c>
      <c r="J42" s="10"/>
    </row>
    <row r="43" spans="1:10" x14ac:dyDescent="0.2">
      <c r="A43" s="5">
        <v>33</v>
      </c>
      <c r="B43" s="6" t="s">
        <v>75</v>
      </c>
      <c r="C43" s="28" t="s">
        <v>76</v>
      </c>
      <c r="D43" s="2" t="s">
        <v>9</v>
      </c>
      <c r="E43" s="36">
        <v>2</v>
      </c>
      <c r="F43" s="3"/>
      <c r="G43" s="3">
        <f t="shared" si="3"/>
        <v>0</v>
      </c>
      <c r="H43" s="3">
        <f t="shared" si="4"/>
        <v>0</v>
      </c>
      <c r="I43" s="18">
        <f t="shared" si="5"/>
        <v>0</v>
      </c>
      <c r="J43" s="10"/>
    </row>
    <row r="44" spans="1:10" x14ac:dyDescent="0.2">
      <c r="A44" s="5">
        <v>34</v>
      </c>
      <c r="B44" s="6" t="s">
        <v>77</v>
      </c>
      <c r="C44" s="28" t="s">
        <v>57</v>
      </c>
      <c r="D44" s="7" t="s">
        <v>9</v>
      </c>
      <c r="E44" s="36">
        <v>1</v>
      </c>
      <c r="F44" s="3"/>
      <c r="G44" s="3">
        <f t="shared" si="3"/>
        <v>0</v>
      </c>
      <c r="H44" s="3">
        <f t="shared" si="4"/>
        <v>0</v>
      </c>
      <c r="I44" s="18">
        <f t="shared" si="5"/>
        <v>0</v>
      </c>
      <c r="J44" s="10"/>
    </row>
    <row r="45" spans="1:10" ht="63.75" x14ac:dyDescent="0.2">
      <c r="A45" s="5">
        <v>35</v>
      </c>
      <c r="B45" s="6" t="s">
        <v>79</v>
      </c>
      <c r="C45" s="28" t="s">
        <v>78</v>
      </c>
      <c r="D45" s="2" t="s">
        <v>1</v>
      </c>
      <c r="E45" s="36">
        <v>1</v>
      </c>
      <c r="F45" s="3"/>
      <c r="G45" s="3">
        <f t="shared" si="3"/>
        <v>0</v>
      </c>
      <c r="H45" s="3">
        <f t="shared" si="4"/>
        <v>0</v>
      </c>
      <c r="I45" s="18">
        <f t="shared" si="5"/>
        <v>0</v>
      </c>
      <c r="J45" s="10"/>
    </row>
    <row r="46" spans="1:10" x14ac:dyDescent="0.2">
      <c r="A46" s="5">
        <v>36</v>
      </c>
      <c r="B46" s="6" t="s">
        <v>80</v>
      </c>
      <c r="C46" s="28" t="s">
        <v>58</v>
      </c>
      <c r="D46" s="2" t="s">
        <v>1</v>
      </c>
      <c r="E46" s="36">
        <v>15</v>
      </c>
      <c r="F46" s="3"/>
      <c r="G46" s="3">
        <f t="shared" si="3"/>
        <v>0</v>
      </c>
      <c r="H46" s="3">
        <f t="shared" si="4"/>
        <v>0</v>
      </c>
      <c r="I46" s="18">
        <f t="shared" si="5"/>
        <v>0</v>
      </c>
      <c r="J46" s="10"/>
    </row>
    <row r="47" spans="1:10" ht="25.5" x14ac:dyDescent="0.2">
      <c r="A47" s="5">
        <v>37</v>
      </c>
      <c r="B47" s="6" t="s">
        <v>81</v>
      </c>
      <c r="C47" s="28" t="s">
        <v>83</v>
      </c>
      <c r="D47" s="2" t="s">
        <v>10</v>
      </c>
      <c r="E47" s="36">
        <v>15</v>
      </c>
      <c r="F47" s="3"/>
      <c r="G47" s="3">
        <f t="shared" si="3"/>
        <v>0</v>
      </c>
      <c r="H47" s="3">
        <f t="shared" si="4"/>
        <v>0</v>
      </c>
      <c r="I47" s="18">
        <f t="shared" si="5"/>
        <v>0</v>
      </c>
      <c r="J47" s="10"/>
    </row>
    <row r="48" spans="1:10" x14ac:dyDescent="0.2">
      <c r="A48" s="5">
        <v>38</v>
      </c>
      <c r="B48" s="6" t="s">
        <v>84</v>
      </c>
      <c r="C48" s="28" t="s">
        <v>85</v>
      </c>
      <c r="D48" s="7" t="s">
        <v>1</v>
      </c>
      <c r="E48" s="36">
        <v>3</v>
      </c>
      <c r="F48" s="3"/>
      <c r="G48" s="3">
        <f t="shared" si="3"/>
        <v>0</v>
      </c>
      <c r="H48" s="3">
        <f t="shared" si="4"/>
        <v>0</v>
      </c>
      <c r="I48" s="18">
        <f t="shared" si="5"/>
        <v>0</v>
      </c>
      <c r="J48" s="10"/>
    </row>
    <row r="49" spans="1:10" x14ac:dyDescent="0.2">
      <c r="A49" s="5">
        <v>39</v>
      </c>
      <c r="B49" s="6" t="s">
        <v>86</v>
      </c>
      <c r="C49" s="28" t="s">
        <v>59</v>
      </c>
      <c r="D49" s="7" t="s">
        <v>1</v>
      </c>
      <c r="E49" s="36">
        <v>21</v>
      </c>
      <c r="F49" s="3"/>
      <c r="G49" s="3">
        <f t="shared" si="3"/>
        <v>0</v>
      </c>
      <c r="H49" s="3">
        <f t="shared" si="4"/>
        <v>0</v>
      </c>
      <c r="I49" s="18">
        <f t="shared" si="5"/>
        <v>0</v>
      </c>
      <c r="J49" s="10"/>
    </row>
    <row r="50" spans="1:10" x14ac:dyDescent="0.2">
      <c r="A50" s="5">
        <v>40</v>
      </c>
      <c r="B50" s="6" t="s">
        <v>86</v>
      </c>
      <c r="C50" s="28" t="s">
        <v>60</v>
      </c>
      <c r="D50" s="9" t="s">
        <v>1</v>
      </c>
      <c r="E50" s="36">
        <v>30</v>
      </c>
      <c r="F50" s="3"/>
      <c r="G50" s="3">
        <f t="shared" si="3"/>
        <v>0</v>
      </c>
      <c r="H50" s="3">
        <f t="shared" si="4"/>
        <v>0</v>
      </c>
      <c r="I50" s="18">
        <f t="shared" si="5"/>
        <v>0</v>
      </c>
      <c r="J50" s="10"/>
    </row>
    <row r="51" spans="1:10" x14ac:dyDescent="0.2">
      <c r="A51" s="5">
        <v>41</v>
      </c>
      <c r="B51" s="6" t="s">
        <v>87</v>
      </c>
      <c r="C51" s="28" t="s">
        <v>61</v>
      </c>
      <c r="D51" s="2" t="s">
        <v>1</v>
      </c>
      <c r="E51" s="36">
        <v>60</v>
      </c>
      <c r="F51" s="3"/>
      <c r="G51" s="3">
        <f t="shared" si="3"/>
        <v>0</v>
      </c>
      <c r="H51" s="3">
        <f t="shared" si="4"/>
        <v>0</v>
      </c>
      <c r="I51" s="18">
        <f t="shared" si="5"/>
        <v>0</v>
      </c>
      <c r="J51" s="10"/>
    </row>
    <row r="52" spans="1:10" x14ac:dyDescent="0.2">
      <c r="A52" s="5">
        <v>42</v>
      </c>
      <c r="B52" s="6" t="s">
        <v>89</v>
      </c>
      <c r="C52" s="28" t="s">
        <v>88</v>
      </c>
      <c r="D52" s="2" t="s">
        <v>1</v>
      </c>
      <c r="E52" s="36">
        <v>1500</v>
      </c>
      <c r="F52" s="3"/>
      <c r="G52" s="3">
        <f t="shared" si="3"/>
        <v>0</v>
      </c>
      <c r="H52" s="3">
        <f t="shared" si="4"/>
        <v>0</v>
      </c>
      <c r="I52" s="18">
        <f t="shared" si="5"/>
        <v>0</v>
      </c>
      <c r="J52" s="10"/>
    </row>
    <row r="53" spans="1:10" x14ac:dyDescent="0.2">
      <c r="A53" s="5">
        <v>43</v>
      </c>
      <c r="B53" s="6" t="s">
        <v>82</v>
      </c>
      <c r="C53" s="28" t="s">
        <v>62</v>
      </c>
      <c r="D53" s="2" t="s">
        <v>1</v>
      </c>
      <c r="E53" s="36">
        <v>5000</v>
      </c>
      <c r="F53" s="3"/>
      <c r="G53" s="3">
        <f t="shared" si="3"/>
        <v>0</v>
      </c>
      <c r="H53" s="3">
        <f t="shared" si="4"/>
        <v>0</v>
      </c>
      <c r="I53" s="18">
        <f t="shared" si="5"/>
        <v>0</v>
      </c>
      <c r="J53" s="10"/>
    </row>
    <row r="54" spans="1:10" ht="25.5" x14ac:dyDescent="0.2">
      <c r="A54" s="5">
        <v>44</v>
      </c>
      <c r="B54" s="6" t="s">
        <v>63</v>
      </c>
      <c r="C54" s="28" t="s">
        <v>90</v>
      </c>
      <c r="D54" s="2" t="s">
        <v>1</v>
      </c>
      <c r="E54" s="36">
        <v>2</v>
      </c>
      <c r="F54" s="3"/>
      <c r="G54" s="3">
        <f t="shared" si="3"/>
        <v>0</v>
      </c>
      <c r="H54" s="3">
        <f t="shared" si="4"/>
        <v>0</v>
      </c>
      <c r="I54" s="18">
        <f t="shared" si="5"/>
        <v>0</v>
      </c>
      <c r="J54" s="10"/>
    </row>
    <row r="55" spans="1:10" ht="25.5" x14ac:dyDescent="0.2">
      <c r="A55" s="5">
        <v>45</v>
      </c>
      <c r="B55" s="2" t="s">
        <v>64</v>
      </c>
      <c r="C55" s="28" t="s">
        <v>91</v>
      </c>
      <c r="D55" s="2" t="s">
        <v>1</v>
      </c>
      <c r="E55" s="36">
        <v>2</v>
      </c>
      <c r="F55" s="3"/>
      <c r="G55" s="3">
        <f t="shared" si="3"/>
        <v>0</v>
      </c>
      <c r="H55" s="3">
        <f t="shared" si="4"/>
        <v>0</v>
      </c>
      <c r="I55" s="18">
        <f t="shared" si="5"/>
        <v>0</v>
      </c>
      <c r="J55" s="10"/>
    </row>
    <row r="56" spans="1:10" x14ac:dyDescent="0.2">
      <c r="A56" s="5">
        <v>46</v>
      </c>
      <c r="B56" s="6" t="s">
        <v>92</v>
      </c>
      <c r="C56" s="28" t="s">
        <v>104</v>
      </c>
      <c r="D56" s="8" t="s">
        <v>1</v>
      </c>
      <c r="E56" s="36">
        <v>4</v>
      </c>
      <c r="F56" s="3"/>
      <c r="G56" s="3">
        <f t="shared" si="3"/>
        <v>0</v>
      </c>
      <c r="H56" s="3">
        <f t="shared" si="4"/>
        <v>0</v>
      </c>
      <c r="I56" s="18">
        <f t="shared" si="5"/>
        <v>0</v>
      </c>
      <c r="J56" s="10"/>
    </row>
    <row r="57" spans="1:10" ht="25.5" x14ac:dyDescent="0.2">
      <c r="A57" s="5">
        <v>47</v>
      </c>
      <c r="B57" s="6" t="s">
        <v>65</v>
      </c>
      <c r="C57" s="28" t="s">
        <v>93</v>
      </c>
      <c r="D57" s="2" t="s">
        <v>10</v>
      </c>
      <c r="E57" s="36">
        <v>1</v>
      </c>
      <c r="F57" s="3"/>
      <c r="G57" s="3">
        <f t="shared" si="3"/>
        <v>0</v>
      </c>
      <c r="H57" s="3">
        <f t="shared" si="4"/>
        <v>0</v>
      </c>
      <c r="I57" s="18">
        <f t="shared" si="5"/>
        <v>0</v>
      </c>
      <c r="J57" s="10"/>
    </row>
    <row r="58" spans="1:10" x14ac:dyDescent="0.2">
      <c r="A58" s="5">
        <v>48</v>
      </c>
      <c r="B58" s="6" t="s">
        <v>94</v>
      </c>
      <c r="C58" s="28" t="s">
        <v>95</v>
      </c>
      <c r="D58" s="2" t="s">
        <v>105</v>
      </c>
      <c r="E58" s="36">
        <v>21</v>
      </c>
      <c r="F58" s="3"/>
      <c r="G58" s="3">
        <f t="shared" si="3"/>
        <v>0</v>
      </c>
      <c r="H58" s="3">
        <f t="shared" si="4"/>
        <v>0</v>
      </c>
      <c r="I58" s="18">
        <f t="shared" si="5"/>
        <v>0</v>
      </c>
      <c r="J58" s="10"/>
    </row>
    <row r="59" spans="1:10" x14ac:dyDescent="0.2">
      <c r="A59" s="5">
        <v>49</v>
      </c>
      <c r="B59" s="6" t="s">
        <v>96</v>
      </c>
      <c r="C59" s="28" t="s">
        <v>97</v>
      </c>
      <c r="D59" s="2" t="s">
        <v>10</v>
      </c>
      <c r="E59" s="36">
        <v>20</v>
      </c>
      <c r="F59" s="3"/>
      <c r="G59" s="3">
        <f t="shared" si="3"/>
        <v>0</v>
      </c>
      <c r="H59" s="3">
        <f t="shared" si="4"/>
        <v>0</v>
      </c>
      <c r="I59" s="18">
        <f t="shared" si="5"/>
        <v>0</v>
      </c>
      <c r="J59" s="10"/>
    </row>
    <row r="60" spans="1:10" x14ac:dyDescent="0.2">
      <c r="A60" s="5">
        <v>50</v>
      </c>
      <c r="B60" s="6" t="s">
        <v>98</v>
      </c>
      <c r="C60" s="28" t="s">
        <v>99</v>
      </c>
      <c r="D60" s="2" t="s">
        <v>9</v>
      </c>
      <c r="E60" s="36">
        <v>3</v>
      </c>
      <c r="F60" s="3"/>
      <c r="G60" s="3">
        <f t="shared" si="3"/>
        <v>0</v>
      </c>
      <c r="H60" s="3">
        <f t="shared" si="4"/>
        <v>0</v>
      </c>
      <c r="I60" s="18">
        <f t="shared" si="5"/>
        <v>0</v>
      </c>
      <c r="J60" s="10"/>
    </row>
    <row r="61" spans="1:10" x14ac:dyDescent="0.2">
      <c r="A61" s="5">
        <v>51</v>
      </c>
      <c r="B61" s="6" t="s">
        <v>100</v>
      </c>
      <c r="C61" s="28" t="s">
        <v>101</v>
      </c>
      <c r="D61" s="2" t="s">
        <v>9</v>
      </c>
      <c r="E61" s="36">
        <v>3</v>
      </c>
      <c r="F61" s="3"/>
      <c r="G61" s="3">
        <f t="shared" si="3"/>
        <v>0</v>
      </c>
      <c r="H61" s="3">
        <f t="shared" si="4"/>
        <v>0</v>
      </c>
      <c r="I61" s="18">
        <f t="shared" si="5"/>
        <v>0</v>
      </c>
      <c r="J61" s="10"/>
    </row>
    <row r="62" spans="1:10" ht="25.5" x14ac:dyDescent="0.2">
      <c r="A62" s="5">
        <v>52</v>
      </c>
      <c r="B62" s="2" t="s">
        <v>102</v>
      </c>
      <c r="C62" s="28" t="s">
        <v>103</v>
      </c>
      <c r="D62" s="2" t="s">
        <v>1</v>
      </c>
      <c r="E62" s="36">
        <v>2</v>
      </c>
      <c r="F62" s="3"/>
      <c r="G62" s="3">
        <f t="shared" si="3"/>
        <v>0</v>
      </c>
      <c r="H62" s="3">
        <f t="shared" si="4"/>
        <v>0</v>
      </c>
      <c r="I62" s="18">
        <f t="shared" si="5"/>
        <v>0</v>
      </c>
      <c r="J62" s="10"/>
    </row>
    <row r="63" spans="1:10" s="26" customFormat="1" ht="18" customHeight="1" thickBot="1" x14ac:dyDescent="0.25">
      <c r="A63" s="57" t="s">
        <v>163</v>
      </c>
      <c r="B63" s="58"/>
      <c r="C63" s="58"/>
      <c r="D63" s="58"/>
      <c r="E63" s="58"/>
      <c r="F63" s="58"/>
      <c r="G63" s="59"/>
      <c r="H63" s="38">
        <f>SUM(H38:H62)</f>
        <v>0</v>
      </c>
      <c r="I63" s="23">
        <f>SUM(I38:I62)</f>
        <v>0</v>
      </c>
      <c r="J63" s="14"/>
    </row>
    <row r="64" spans="1:10" s="13" customFormat="1" ht="22.5" customHeight="1" x14ac:dyDescent="0.25">
      <c r="A64" s="51" t="s">
        <v>162</v>
      </c>
      <c r="B64" s="52"/>
      <c r="C64" s="52"/>
      <c r="D64" s="52"/>
      <c r="E64" s="52"/>
      <c r="F64" s="52"/>
      <c r="G64" s="52"/>
      <c r="H64" s="52"/>
      <c r="I64" s="52"/>
      <c r="J64" s="53"/>
    </row>
    <row r="65" spans="1:10" ht="38.25" x14ac:dyDescent="0.2">
      <c r="A65" s="5">
        <v>53</v>
      </c>
      <c r="B65" s="6" t="s">
        <v>127</v>
      </c>
      <c r="C65" s="28" t="s">
        <v>109</v>
      </c>
      <c r="D65" s="2" t="s">
        <v>1</v>
      </c>
      <c r="E65" s="2">
        <v>25</v>
      </c>
      <c r="F65" s="3"/>
      <c r="G65" s="3">
        <f t="shared" ref="G65:G89" si="6">F65*1.2</f>
        <v>0</v>
      </c>
      <c r="H65" s="3">
        <f t="shared" ref="H65:H89" si="7">E65*F65</f>
        <v>0</v>
      </c>
      <c r="I65" s="18">
        <f t="shared" ref="I65:I89" si="8">H65*1.2</f>
        <v>0</v>
      </c>
      <c r="J65" s="10"/>
    </row>
    <row r="66" spans="1:10" ht="38.25" x14ac:dyDescent="0.2">
      <c r="A66" s="5">
        <v>54</v>
      </c>
      <c r="B66" s="6" t="s">
        <v>128</v>
      </c>
      <c r="C66" s="28" t="s">
        <v>108</v>
      </c>
      <c r="D66" s="2" t="s">
        <v>9</v>
      </c>
      <c r="E66" s="2">
        <v>35</v>
      </c>
      <c r="F66" s="3"/>
      <c r="G66" s="3">
        <f t="shared" si="6"/>
        <v>0</v>
      </c>
      <c r="H66" s="3">
        <f t="shared" si="7"/>
        <v>0</v>
      </c>
      <c r="I66" s="18">
        <f t="shared" si="8"/>
        <v>0</v>
      </c>
      <c r="J66" s="10"/>
    </row>
    <row r="67" spans="1:10" ht="21.75" customHeight="1" x14ac:dyDescent="0.2">
      <c r="A67" s="5">
        <v>55</v>
      </c>
      <c r="B67" s="6" t="s">
        <v>129</v>
      </c>
      <c r="C67" s="28" t="s">
        <v>112</v>
      </c>
      <c r="D67" s="2" t="s">
        <v>105</v>
      </c>
      <c r="E67" s="2">
        <v>6</v>
      </c>
      <c r="F67" s="3"/>
      <c r="G67" s="3">
        <f t="shared" si="6"/>
        <v>0</v>
      </c>
      <c r="H67" s="3">
        <f t="shared" si="7"/>
        <v>0</v>
      </c>
      <c r="I67" s="18">
        <f t="shared" si="8"/>
        <v>0</v>
      </c>
      <c r="J67" s="10"/>
    </row>
    <row r="68" spans="1:10" ht="38.25" x14ac:dyDescent="0.2">
      <c r="A68" s="5">
        <v>56</v>
      </c>
      <c r="B68" s="6" t="s">
        <v>148</v>
      </c>
      <c r="C68" s="28" t="s">
        <v>110</v>
      </c>
      <c r="D68" s="2" t="s">
        <v>9</v>
      </c>
      <c r="E68" s="2">
        <v>3</v>
      </c>
      <c r="F68" s="3"/>
      <c r="G68" s="3">
        <f t="shared" si="6"/>
        <v>0</v>
      </c>
      <c r="H68" s="3">
        <f t="shared" si="7"/>
        <v>0</v>
      </c>
      <c r="I68" s="18">
        <f t="shared" si="8"/>
        <v>0</v>
      </c>
      <c r="J68" s="10"/>
    </row>
    <row r="69" spans="1:10" ht="25.5" x14ac:dyDescent="0.2">
      <c r="A69" s="5">
        <v>57</v>
      </c>
      <c r="B69" s="6" t="s">
        <v>130</v>
      </c>
      <c r="C69" s="28" t="s">
        <v>111</v>
      </c>
      <c r="D69" s="2" t="s">
        <v>1</v>
      </c>
      <c r="E69" s="2">
        <v>10</v>
      </c>
      <c r="F69" s="3"/>
      <c r="G69" s="3">
        <f t="shared" si="6"/>
        <v>0</v>
      </c>
      <c r="H69" s="3">
        <f t="shared" si="7"/>
        <v>0</v>
      </c>
      <c r="I69" s="18">
        <f t="shared" si="8"/>
        <v>0</v>
      </c>
      <c r="J69" s="10"/>
    </row>
    <row r="70" spans="1:10" ht="38.25" x14ac:dyDescent="0.2">
      <c r="A70" s="5">
        <v>58</v>
      </c>
      <c r="B70" s="6" t="s">
        <v>133</v>
      </c>
      <c r="C70" s="28" t="s">
        <v>149</v>
      </c>
      <c r="D70" s="2" t="s">
        <v>1</v>
      </c>
      <c r="E70" s="2">
        <v>5</v>
      </c>
      <c r="F70" s="3"/>
      <c r="G70" s="3">
        <f t="shared" si="6"/>
        <v>0</v>
      </c>
      <c r="H70" s="3">
        <f t="shared" si="7"/>
        <v>0</v>
      </c>
      <c r="I70" s="18">
        <f t="shared" si="8"/>
        <v>0</v>
      </c>
      <c r="J70" s="10"/>
    </row>
    <row r="71" spans="1:10" ht="38.25" x14ac:dyDescent="0.2">
      <c r="A71" s="5">
        <v>59</v>
      </c>
      <c r="B71" s="6" t="s">
        <v>79</v>
      </c>
      <c r="C71" s="28" t="s">
        <v>113</v>
      </c>
      <c r="D71" s="2" t="s">
        <v>1</v>
      </c>
      <c r="E71" s="2">
        <v>2</v>
      </c>
      <c r="F71" s="3"/>
      <c r="G71" s="3">
        <f t="shared" si="6"/>
        <v>0</v>
      </c>
      <c r="H71" s="3">
        <f t="shared" si="7"/>
        <v>0</v>
      </c>
      <c r="I71" s="18">
        <f t="shared" si="8"/>
        <v>0</v>
      </c>
      <c r="J71" s="10"/>
    </row>
    <row r="72" spans="1:10" ht="18.75" customHeight="1" x14ac:dyDescent="0.2">
      <c r="A72" s="5">
        <v>60</v>
      </c>
      <c r="B72" s="6" t="s">
        <v>131</v>
      </c>
      <c r="C72" s="28" t="s">
        <v>114</v>
      </c>
      <c r="D72" s="2" t="s">
        <v>9</v>
      </c>
      <c r="E72" s="2">
        <v>4</v>
      </c>
      <c r="F72" s="3"/>
      <c r="G72" s="3">
        <f t="shared" si="6"/>
        <v>0</v>
      </c>
      <c r="H72" s="3">
        <f t="shared" si="7"/>
        <v>0</v>
      </c>
      <c r="I72" s="18">
        <f t="shared" si="8"/>
        <v>0</v>
      </c>
      <c r="J72" s="10"/>
    </row>
    <row r="73" spans="1:10" ht="49.5" customHeight="1" x14ac:dyDescent="0.2">
      <c r="A73" s="5">
        <v>61</v>
      </c>
      <c r="B73" s="6" t="s">
        <v>134</v>
      </c>
      <c r="C73" s="28" t="s">
        <v>115</v>
      </c>
      <c r="D73" s="2" t="s">
        <v>1</v>
      </c>
      <c r="E73" s="2">
        <v>1</v>
      </c>
      <c r="F73" s="3"/>
      <c r="G73" s="3">
        <f t="shared" si="6"/>
        <v>0</v>
      </c>
      <c r="H73" s="3">
        <f t="shared" si="7"/>
        <v>0</v>
      </c>
      <c r="I73" s="18">
        <f t="shared" si="8"/>
        <v>0</v>
      </c>
      <c r="J73" s="10"/>
    </row>
    <row r="74" spans="1:10" ht="63.75" x14ac:dyDescent="0.2">
      <c r="A74" s="5">
        <v>62</v>
      </c>
      <c r="B74" s="6" t="s">
        <v>135</v>
      </c>
      <c r="C74" s="28" t="s">
        <v>150</v>
      </c>
      <c r="D74" s="2" t="s">
        <v>10</v>
      </c>
      <c r="E74" s="2">
        <v>1</v>
      </c>
      <c r="F74" s="3"/>
      <c r="G74" s="3">
        <f t="shared" si="6"/>
        <v>0</v>
      </c>
      <c r="H74" s="3">
        <f t="shared" si="7"/>
        <v>0</v>
      </c>
      <c r="I74" s="18">
        <f t="shared" si="8"/>
        <v>0</v>
      </c>
      <c r="J74" s="10"/>
    </row>
    <row r="75" spans="1:10" ht="25.5" x14ac:dyDescent="0.2">
      <c r="A75" s="5">
        <v>63</v>
      </c>
      <c r="B75" s="6" t="s">
        <v>132</v>
      </c>
      <c r="C75" s="28" t="s">
        <v>151</v>
      </c>
      <c r="D75" s="2" t="s">
        <v>1</v>
      </c>
      <c r="E75" s="2">
        <v>1</v>
      </c>
      <c r="F75" s="3"/>
      <c r="G75" s="3">
        <f t="shared" si="6"/>
        <v>0</v>
      </c>
      <c r="H75" s="3">
        <f t="shared" si="7"/>
        <v>0</v>
      </c>
      <c r="I75" s="18">
        <f t="shared" si="8"/>
        <v>0</v>
      </c>
      <c r="J75" s="10"/>
    </row>
    <row r="76" spans="1:10" ht="25.5" x14ac:dyDescent="0.2">
      <c r="A76" s="5">
        <v>64</v>
      </c>
      <c r="B76" s="6" t="s">
        <v>136</v>
      </c>
      <c r="C76" s="28" t="s">
        <v>152</v>
      </c>
      <c r="D76" s="2" t="s">
        <v>1</v>
      </c>
      <c r="E76" s="2">
        <v>47</v>
      </c>
      <c r="F76" s="3"/>
      <c r="G76" s="3">
        <f t="shared" si="6"/>
        <v>0</v>
      </c>
      <c r="H76" s="3">
        <f t="shared" si="7"/>
        <v>0</v>
      </c>
      <c r="I76" s="18">
        <f t="shared" si="8"/>
        <v>0</v>
      </c>
      <c r="J76" s="10"/>
    </row>
    <row r="77" spans="1:10" ht="25.5" x14ac:dyDescent="0.2">
      <c r="A77" s="5">
        <v>65</v>
      </c>
      <c r="B77" s="6" t="s">
        <v>137</v>
      </c>
      <c r="C77" s="28" t="s">
        <v>153</v>
      </c>
      <c r="D77" s="2" t="s">
        <v>1</v>
      </c>
      <c r="E77" s="2">
        <v>26</v>
      </c>
      <c r="F77" s="3"/>
      <c r="G77" s="3">
        <f t="shared" si="6"/>
        <v>0</v>
      </c>
      <c r="H77" s="3">
        <f t="shared" si="7"/>
        <v>0</v>
      </c>
      <c r="I77" s="18">
        <f t="shared" si="8"/>
        <v>0</v>
      </c>
      <c r="J77" s="10"/>
    </row>
    <row r="78" spans="1:10" ht="25.5" x14ac:dyDescent="0.2">
      <c r="A78" s="5">
        <v>66</v>
      </c>
      <c r="B78" s="6" t="s">
        <v>138</v>
      </c>
      <c r="C78" s="28" t="s">
        <v>154</v>
      </c>
      <c r="D78" s="2" t="s">
        <v>1</v>
      </c>
      <c r="E78" s="2">
        <v>4</v>
      </c>
      <c r="F78" s="3"/>
      <c r="G78" s="3">
        <f t="shared" si="6"/>
        <v>0</v>
      </c>
      <c r="H78" s="3">
        <f t="shared" si="7"/>
        <v>0</v>
      </c>
      <c r="I78" s="18">
        <f t="shared" si="8"/>
        <v>0</v>
      </c>
      <c r="J78" s="10"/>
    </row>
    <row r="79" spans="1:10" ht="38.25" x14ac:dyDescent="0.2">
      <c r="A79" s="5">
        <v>67</v>
      </c>
      <c r="B79" s="6" t="s">
        <v>139</v>
      </c>
      <c r="C79" s="28" t="s">
        <v>116</v>
      </c>
      <c r="D79" s="2" t="s">
        <v>1</v>
      </c>
      <c r="E79" s="2">
        <v>5</v>
      </c>
      <c r="F79" s="3"/>
      <c r="G79" s="3">
        <f t="shared" si="6"/>
        <v>0</v>
      </c>
      <c r="H79" s="3">
        <f t="shared" si="7"/>
        <v>0</v>
      </c>
      <c r="I79" s="18">
        <f t="shared" si="8"/>
        <v>0</v>
      </c>
      <c r="J79" s="10"/>
    </row>
    <row r="80" spans="1:10" ht="38.25" x14ac:dyDescent="0.2">
      <c r="A80" s="5">
        <v>68</v>
      </c>
      <c r="B80" s="6" t="s">
        <v>140</v>
      </c>
      <c r="C80" s="28" t="s">
        <v>118</v>
      </c>
      <c r="D80" s="2" t="s">
        <v>1</v>
      </c>
      <c r="E80" s="2">
        <v>7</v>
      </c>
      <c r="F80" s="3"/>
      <c r="G80" s="3">
        <f t="shared" si="6"/>
        <v>0</v>
      </c>
      <c r="H80" s="3">
        <f t="shared" si="7"/>
        <v>0</v>
      </c>
      <c r="I80" s="18">
        <f t="shared" si="8"/>
        <v>0</v>
      </c>
      <c r="J80" s="10"/>
    </row>
    <row r="81" spans="1:10" ht="38.25" x14ac:dyDescent="0.2">
      <c r="A81" s="5">
        <v>69</v>
      </c>
      <c r="B81" s="6" t="s">
        <v>140</v>
      </c>
      <c r="C81" s="28" t="s">
        <v>117</v>
      </c>
      <c r="D81" s="2" t="s">
        <v>1</v>
      </c>
      <c r="E81" s="2">
        <v>54</v>
      </c>
      <c r="F81" s="3"/>
      <c r="G81" s="3">
        <f t="shared" si="6"/>
        <v>0</v>
      </c>
      <c r="H81" s="3">
        <f t="shared" si="7"/>
        <v>0</v>
      </c>
      <c r="I81" s="18">
        <f t="shared" si="8"/>
        <v>0</v>
      </c>
      <c r="J81" s="10"/>
    </row>
    <row r="82" spans="1:10" ht="38.25" x14ac:dyDescent="0.2">
      <c r="A82" s="5">
        <v>70</v>
      </c>
      <c r="B82" s="6" t="s">
        <v>141</v>
      </c>
      <c r="C82" s="28" t="s">
        <v>119</v>
      </c>
      <c r="D82" s="2" t="s">
        <v>1</v>
      </c>
      <c r="E82" s="2">
        <v>10</v>
      </c>
      <c r="F82" s="3"/>
      <c r="G82" s="3">
        <f t="shared" si="6"/>
        <v>0</v>
      </c>
      <c r="H82" s="3">
        <f t="shared" si="7"/>
        <v>0</v>
      </c>
      <c r="I82" s="18">
        <f t="shared" si="8"/>
        <v>0</v>
      </c>
      <c r="J82" s="10"/>
    </row>
    <row r="83" spans="1:10" ht="38.25" x14ac:dyDescent="0.2">
      <c r="A83" s="5">
        <v>71</v>
      </c>
      <c r="B83" s="6" t="s">
        <v>141</v>
      </c>
      <c r="C83" s="28" t="s">
        <v>120</v>
      </c>
      <c r="D83" s="2" t="s">
        <v>1</v>
      </c>
      <c r="E83" s="2">
        <v>10</v>
      </c>
      <c r="F83" s="3"/>
      <c r="G83" s="3">
        <f t="shared" si="6"/>
        <v>0</v>
      </c>
      <c r="H83" s="3">
        <f t="shared" si="7"/>
        <v>0</v>
      </c>
      <c r="I83" s="18">
        <f t="shared" si="8"/>
        <v>0</v>
      </c>
      <c r="J83" s="10"/>
    </row>
    <row r="84" spans="1:10" ht="25.5" x14ac:dyDescent="0.2">
      <c r="A84" s="5">
        <v>72</v>
      </c>
      <c r="B84" s="6" t="s">
        <v>142</v>
      </c>
      <c r="C84" s="28" t="s">
        <v>121</v>
      </c>
      <c r="D84" s="2" t="s">
        <v>1</v>
      </c>
      <c r="E84" s="2">
        <v>31</v>
      </c>
      <c r="F84" s="3"/>
      <c r="G84" s="3">
        <f t="shared" si="6"/>
        <v>0</v>
      </c>
      <c r="H84" s="3">
        <f t="shared" si="7"/>
        <v>0</v>
      </c>
      <c r="I84" s="18">
        <f t="shared" si="8"/>
        <v>0</v>
      </c>
      <c r="J84" s="10"/>
    </row>
    <row r="85" spans="1:10" ht="63.75" x14ac:dyDescent="0.2">
      <c r="A85" s="5">
        <v>73</v>
      </c>
      <c r="B85" s="6" t="s">
        <v>143</v>
      </c>
      <c r="C85" s="28" t="s">
        <v>122</v>
      </c>
      <c r="D85" s="2" t="s">
        <v>1</v>
      </c>
      <c r="E85" s="2">
        <v>3</v>
      </c>
      <c r="F85" s="3"/>
      <c r="G85" s="3">
        <f t="shared" si="6"/>
        <v>0</v>
      </c>
      <c r="H85" s="3">
        <f t="shared" si="7"/>
        <v>0</v>
      </c>
      <c r="I85" s="18">
        <f t="shared" si="8"/>
        <v>0</v>
      </c>
      <c r="J85" s="10"/>
    </row>
    <row r="86" spans="1:10" ht="63.75" x14ac:dyDescent="0.2">
      <c r="A86" s="5">
        <v>74</v>
      </c>
      <c r="B86" s="6" t="s">
        <v>144</v>
      </c>
      <c r="C86" s="28" t="s">
        <v>123</v>
      </c>
      <c r="D86" s="2" t="s">
        <v>1</v>
      </c>
      <c r="E86" s="2">
        <v>4</v>
      </c>
      <c r="F86" s="3"/>
      <c r="G86" s="3">
        <f t="shared" si="6"/>
        <v>0</v>
      </c>
      <c r="H86" s="3">
        <f t="shared" si="7"/>
        <v>0</v>
      </c>
      <c r="I86" s="18">
        <f t="shared" si="8"/>
        <v>0</v>
      </c>
      <c r="J86" s="10"/>
    </row>
    <row r="87" spans="1:10" ht="63.75" x14ac:dyDescent="0.2">
      <c r="A87" s="5">
        <v>75</v>
      </c>
      <c r="B87" s="6" t="s">
        <v>145</v>
      </c>
      <c r="C87" s="28" t="s">
        <v>124</v>
      </c>
      <c r="D87" s="2" t="s">
        <v>1</v>
      </c>
      <c r="E87" s="2">
        <v>3</v>
      </c>
      <c r="F87" s="3"/>
      <c r="G87" s="3">
        <f t="shared" si="6"/>
        <v>0</v>
      </c>
      <c r="H87" s="3">
        <f t="shared" si="7"/>
        <v>0</v>
      </c>
      <c r="I87" s="18">
        <f t="shared" si="8"/>
        <v>0</v>
      </c>
      <c r="J87" s="10"/>
    </row>
    <row r="88" spans="1:10" ht="25.5" x14ac:dyDescent="0.2">
      <c r="A88" s="5">
        <v>76</v>
      </c>
      <c r="B88" s="6" t="s">
        <v>146</v>
      </c>
      <c r="C88" s="28" t="s">
        <v>125</v>
      </c>
      <c r="D88" s="2" t="s">
        <v>1</v>
      </c>
      <c r="E88" s="2">
        <v>2</v>
      </c>
      <c r="F88" s="3"/>
      <c r="G88" s="3">
        <f t="shared" si="6"/>
        <v>0</v>
      </c>
      <c r="H88" s="3">
        <f t="shared" si="7"/>
        <v>0</v>
      </c>
      <c r="I88" s="18">
        <f t="shared" si="8"/>
        <v>0</v>
      </c>
      <c r="J88" s="10"/>
    </row>
    <row r="89" spans="1:10" ht="17.25" customHeight="1" x14ac:dyDescent="0.2">
      <c r="A89" s="5">
        <v>77</v>
      </c>
      <c r="B89" s="6" t="s">
        <v>147</v>
      </c>
      <c r="C89" s="28" t="s">
        <v>126</v>
      </c>
      <c r="D89" s="2" t="s">
        <v>1</v>
      </c>
      <c r="E89" s="2">
        <v>3</v>
      </c>
      <c r="F89" s="3"/>
      <c r="G89" s="3">
        <f t="shared" si="6"/>
        <v>0</v>
      </c>
      <c r="H89" s="3">
        <f t="shared" si="7"/>
        <v>0</v>
      </c>
      <c r="I89" s="18">
        <f t="shared" si="8"/>
        <v>0</v>
      </c>
      <c r="J89" s="10"/>
    </row>
    <row r="90" spans="1:10" s="4" customFormat="1" ht="22.5" customHeight="1" thickBot="1" x14ac:dyDescent="0.25">
      <c r="A90" s="57" t="s">
        <v>164</v>
      </c>
      <c r="B90" s="58"/>
      <c r="C90" s="58"/>
      <c r="D90" s="58"/>
      <c r="E90" s="58"/>
      <c r="F90" s="58"/>
      <c r="G90" s="59"/>
      <c r="H90" s="38">
        <f>SUM(H65:H89)</f>
        <v>0</v>
      </c>
      <c r="I90" s="23">
        <f>SUM(I65:I89)</f>
        <v>0</v>
      </c>
      <c r="J90" s="14"/>
    </row>
    <row r="91" spans="1:10" ht="26.25" customHeight="1" thickBot="1" x14ac:dyDescent="0.25">
      <c r="A91" s="45" t="s">
        <v>165</v>
      </c>
      <c r="B91" s="46"/>
      <c r="C91" s="46"/>
      <c r="D91" s="42"/>
      <c r="E91" s="42"/>
      <c r="F91" s="42"/>
      <c r="G91" s="42"/>
      <c r="H91" s="42"/>
      <c r="I91" s="25">
        <f>(I7+I10+I36+I63+I90)</f>
        <v>0</v>
      </c>
      <c r="J91" s="16"/>
    </row>
    <row r="93" spans="1:10" ht="18.75" customHeight="1" x14ac:dyDescent="0.2">
      <c r="A93" s="64" t="s">
        <v>176</v>
      </c>
      <c r="B93" s="64"/>
      <c r="C93" s="31"/>
      <c r="D93" s="32"/>
      <c r="E93" s="32"/>
      <c r="F93" s="32"/>
      <c r="G93" s="32"/>
      <c r="H93" s="32"/>
      <c r="I93" s="32"/>
    </row>
    <row r="94" spans="1:10" ht="18.75" customHeight="1" x14ac:dyDescent="0.2">
      <c r="A94" s="43" t="s">
        <v>177</v>
      </c>
      <c r="B94" s="43"/>
      <c r="C94" s="43"/>
      <c r="D94" s="43"/>
      <c r="E94" s="43"/>
      <c r="F94" s="43"/>
      <c r="G94" s="43"/>
      <c r="H94" s="43"/>
      <c r="I94" s="43"/>
    </row>
    <row r="95" spans="1:10" ht="18.75" customHeight="1" x14ac:dyDescent="0.2">
      <c r="A95" s="43" t="s">
        <v>178</v>
      </c>
      <c r="B95" s="43"/>
      <c r="C95" s="43"/>
      <c r="D95" s="43"/>
      <c r="E95" s="43"/>
      <c r="F95" s="43"/>
      <c r="G95" s="43"/>
      <c r="H95" s="43"/>
      <c r="I95" s="43"/>
    </row>
    <row r="96" spans="1:10" ht="18.75" customHeight="1" x14ac:dyDescent="0.2">
      <c r="A96" s="43" t="s">
        <v>179</v>
      </c>
      <c r="B96" s="43"/>
      <c r="C96" s="43"/>
      <c r="D96" s="43"/>
      <c r="E96" s="43"/>
      <c r="F96" s="43"/>
      <c r="G96" s="43"/>
      <c r="H96" s="43"/>
      <c r="I96" s="43"/>
    </row>
    <row r="97" spans="1:9" ht="18.75" customHeight="1" x14ac:dyDescent="0.2">
      <c r="A97" s="43" t="s">
        <v>180</v>
      </c>
      <c r="B97" s="43"/>
      <c r="C97" s="43"/>
      <c r="D97" s="43"/>
      <c r="E97" s="43"/>
      <c r="F97" s="43"/>
      <c r="G97" s="43"/>
      <c r="H97" s="43"/>
      <c r="I97" s="43"/>
    </row>
    <row r="98" spans="1:9" ht="18.75" customHeight="1" x14ac:dyDescent="0.2">
      <c r="A98" s="44" t="s">
        <v>181</v>
      </c>
      <c r="B98" s="44"/>
      <c r="C98" s="44"/>
      <c r="D98" s="44"/>
      <c r="E98" s="44"/>
      <c r="F98" s="44"/>
      <c r="G98" s="44"/>
      <c r="H98" s="44"/>
      <c r="I98" s="44"/>
    </row>
    <row r="99" spans="1:9" ht="18.75" customHeight="1" x14ac:dyDescent="0.2"/>
  </sheetData>
  <sheetProtection algorithmName="SHA-512" hashValue="G6JEd11hVMOZ+h5uVlQAkAduCP61013UUVd9NJYVxONrIZKHktg+HxBsoZnhKrv3EzUt+mdg9UtjaktbKnp/cA==" saltValue="fHaPSeipUglidOqXohn4Hw==" spinCount="100000" sheet="1" objects="1" scenarios="1" selectLockedCells="1"/>
  <protectedRanges>
    <protectedRange algorithmName="SHA-512" hashValue="8O+/KaBwvej6j4cPhVFzN/DtS+ZIO2Y5FhIx94WcQAsrmsXr9C/QVXqEh7/EaUURLVKTpohxMvK3KCcTWNYz7A==" saltValue="O/6ngo+zXxUGkiLCrFvu2Q==" spinCount="100000" sqref="B7 D5:E7 B5:C6 B9:C9 B12:C35 B38:C62 B65:C89 A6:A7 D9:E10 A9:A10 D12:E36 A12:A36 D38:E91 A38:A91" name="Rozsah1"/>
  </protectedRanges>
  <mergeCells count="19">
    <mergeCell ref="A90:G90"/>
    <mergeCell ref="A2:I2"/>
    <mergeCell ref="A93:B93"/>
    <mergeCell ref="A94:I94"/>
    <mergeCell ref="A1:J1"/>
    <mergeCell ref="A8:J8"/>
    <mergeCell ref="A11:J11"/>
    <mergeCell ref="A37:J37"/>
    <mergeCell ref="A64:J64"/>
    <mergeCell ref="A4:J4"/>
    <mergeCell ref="A7:G7"/>
    <mergeCell ref="A10:G10"/>
    <mergeCell ref="A36:G36"/>
    <mergeCell ref="A63:G63"/>
    <mergeCell ref="A95:I95"/>
    <mergeCell ref="A97:I97"/>
    <mergeCell ref="A96:I96"/>
    <mergeCell ref="A98:I98"/>
    <mergeCell ref="A91:C9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DA2669-8AE0-4C9D-931A-4AE712AF2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2022-08-12T05:23:48Z</cp:lastPrinted>
  <dcterms:created xsi:type="dcterms:W3CDTF">2022-05-31T14:14:30Z</dcterms:created>
  <dcterms:modified xsi:type="dcterms:W3CDTF">2022-08-12T05:56:11Z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