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Tatry\Príloha č. 6\"/>
    </mc:Choice>
  </mc:AlternateContent>
  <xr:revisionPtr revIDLastSave="0" documentId="13_ncr:1_{E645E24C-6627-4DE3-8F5D-6E9BBCB70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6" i="3" s="1"/>
  <c r="E168" i="3" l="1"/>
  <c r="G168" i="3" s="1"/>
  <c r="E167" i="3"/>
  <c r="G167" i="3" s="1"/>
  <c r="G140" i="3"/>
  <c r="E147" i="3"/>
  <c r="E170" i="3" l="1"/>
  <c r="G166" i="3"/>
  <c r="F147" i="3"/>
</calcChain>
</file>

<file path=xl/sharedStrings.xml><?xml version="1.0" encoding="utf-8"?>
<sst xmlns="http://schemas.openxmlformats.org/spreadsheetml/2006/main" count="609" uniqueCount="265">
  <si>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</si>
  <si>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</si>
  <si>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</si>
  <si>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</si>
  <si>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</si>
  <si>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</si>
  <si>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</si>
  <si>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</si>
  <si>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</si>
  <si>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</si>
  <si>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</si>
  <si>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</si>
  <si>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</si>
  <si>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</si>
  <si>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</si>
  <si>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</si>
  <si>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</si>
  <si>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</si>
  <si>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</si>
  <si>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</si>
  <si>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</si>
  <si>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</si>
  <si>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</si>
  <si>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</si>
  <si>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</si>
  <si>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</si>
  <si>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</si>
  <si>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</si>
  <si>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</si>
  <si>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</si>
  <si>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</si>
  <si>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</si>
  <si>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</si>
  <si>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</si>
  <si>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</si>
  <si>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</si>
  <si>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</si>
  <si>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</si>
  <si>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</si>
  <si>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</si>
  <si>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</si>
  <si>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</si>
  <si>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</si>
  <si>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</si>
  <si>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</si>
  <si>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</si>
  <si>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</si>
  <si>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</si>
  <si>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</si>
  <si>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</si>
  <si>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</si>
  <si>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</si>
  <si>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</si>
  <si>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</si>
  <si>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</si>
  <si>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</si>
  <si>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</si>
  <si>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</si>
  <si>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</si>
  <si>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</si>
  <si>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</si>
  <si>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</si>
  <si>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</si>
  <si>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</si>
  <si>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</si>
  <si>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</si>
  <si>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</si>
  <si>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</si>
  <si>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</si>
  <si>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</si>
  <si>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</si>
  <si>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</si>
  <si>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</si>
  <si>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</si>
  <si>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</si>
  <si>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</si>
  <si>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</si>
  <si>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</si>
  <si>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</si>
  <si>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</si>
  <si>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</si>
  <si>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</si>
  <si>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</si>
  <si>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</si>
  <si>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</si>
  <si>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</si>
  <si>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</si>
  <si>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</si>
  <si>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</si>
  <si>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</si>
  <si>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</si>
  <si>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</si>
  <si>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</si>
  <si>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</si>
  <si>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</si>
  <si>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</si>
  <si>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</si>
  <si>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</si>
  <si>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</si>
  <si>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</si>
  <si>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</si>
  <si>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</si>
  <si>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</si>
  <si>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</si>
  <si>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</si>
  <si>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</si>
  <si>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</si>
  <si>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</si>
  <si>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</si>
  <si>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</si>
  <si>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</si>
  <si>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</si>
  <si>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</si>
  <si>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</si>
  <si>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</si>
  <si>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</si>
  <si>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</si>
  <si>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</si>
  <si>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</si>
  <si>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</si>
  <si>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</si>
  <si>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</si>
  <si>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</si>
  <si>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</si>
  <si>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</si>
  <si>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</si>
  <si>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</si>
  <si>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</si>
  <si>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</si>
  <si>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</si>
  <si>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</si>
  <si>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</si>
  <si>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</si>
  <si>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</si>
  <si>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</si>
  <si>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</si>
  <si>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</si>
  <si>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</si>
  <si>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</si>
  <si>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</si>
  <si>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</si>
  <si>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</si>
  <si>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</si>
  <si>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</si>
  <si>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</si>
  <si>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</si>
  <si>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</si>
  <si>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</si>
  <si>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</si>
  <si>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</si>
  <si>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</si>
  <si>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</si>
  <si>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</si>
  <si>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</si>
  <si>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</si>
  <si>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</si>
  <si>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</si>
  <si>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</si>
  <si>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</si>
  <si>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</si>
  <si>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</si>
  <si>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</si>
  <si>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</si>
  <si>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</si>
  <si>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</si>
  <si>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</si>
  <si>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</si>
  <si>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</si>
  <si>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</si>
  <si>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</si>
  <si>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</si>
  <si>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</si>
  <si>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</si>
  <si>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</si>
  <si>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</si>
  <si>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</si>
  <si>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</si>
  <si>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</si>
  <si>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</si>
  <si>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</si>
  <si>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</si>
  <si>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</si>
  <si>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</si>
  <si>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</si>
  <si>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</si>
  <si>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</si>
  <si>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</si>
  <si>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</si>
  <si>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</si>
  <si>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</si>
  <si>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</si>
  <si>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</si>
  <si>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</si>
  <si>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</si>
  <si>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</si>
  <si>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</si>
  <si>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</si>
  <si>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</si>
  <si>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</si>
  <si>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</si>
  <si>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</si>
  <si>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</si>
  <si>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</si>
  <si>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</si>
  <si>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</si>
  <si>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</si>
  <si>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</si>
  <si>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</si>
  <si>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</si>
  <si>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</si>
  <si>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</si>
  <si>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</si>
  <si>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</si>
  <si>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</si>
  <si>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</si>
  <si>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</si>
  <si>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</si>
  <si>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</si>
  <si>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</si>
  <si>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</si>
  <si>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</si>
  <si>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</si>
  <si>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</si>
  <si>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</si>
  <si>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</si>
  <si>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</si>
  <si>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</si>
  <si>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</si>
  <si>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</si>
  <si>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</si>
  <si>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</si>
  <si>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</si>
  <si>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</si>
  <si>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</si>
  <si>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</si>
  <si>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</si>
  <si>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</si>
  <si>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</si>
  <si>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</si>
  <si>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</si>
  <si>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</si>
  <si>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</si>
  <si>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</si>
  <si>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</si>
  <si>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</si>
  <si>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</si>
  <si>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</si>
  <si>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</si>
  <si>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</si>
  <si>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</si>
  <si>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</si>
  <si>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</si>
  <si>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</si>
  <si>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</si>
  <si>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</si>
  <si>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</si>
  <si>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</si>
  <si>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</si>
  <si>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</si>
  <si>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</si>
  <si>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</si>
  <si>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Požadovaný počet pracovníkov:  34 osôb</t>
  </si>
  <si>
    <t>Názov predmetu zákazky: Lesnícke služby v pestovnej činnosti na organizačnej zložke OZ Tatry na obdobie 2023 - 2026,   Časť č. 1 - Výrobný celok Malužiná 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</si>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</sst>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right" indent="1"/>
    </xf>
    <xf numFmtId="4" fontId="6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4" fontId="2" fillId="0" borderId="0" xfId="1" applyNumberFormat="1" applyProtection="1"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3" fontId="3" fillId="0" borderId="0" xfId="1" applyNumberFormat="1" applyFont="1" applyProtection="1">
      <protection locked="0"/>
    </xf>
    <xf numFmtId="0" fontId="17" fillId="11" borderId="0" xfId="1" applyFont="1" applyFill="1" applyProtection="1">
      <protection locked="0"/>
    </xf>
    <xf numFmtId="3" fontId="5" fillId="0" borderId="0" xfId="1" applyNumberFormat="1" applyFont="1" applyProtection="1">
      <protection locked="0"/>
    </xf>
    <xf numFmtId="0" fontId="8" fillId="0" borderId="0" xfId="0" applyFon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3" fontId="2" fillId="0" borderId="0" xfId="1" applyNumberFormat="1" applyAlignment="1">
      <alignment horizontal="center"/>
    </xf>
    <xf numFmtId="0" fontId="17" fillId="11" borderId="0" xfId="1" applyFont="1" applyFill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right"/>
    </xf>
    <xf numFmtId="0" fontId="18" fillId="0" borderId="16" xfId="0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4"/>
  <sheetViews>
    <sheetView tabSelected="1" view="pageBreakPreview" topLeftCell="A136" zoomScale="60" zoomScaleNormal="80" workbookViewId="0">
      <selection activeCell="F165" sqref="F165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5.42578125" style="5" customWidth="1"/>
    <col min="5" max="5" width="14.85546875" style="4" customWidth="1"/>
    <col min="6" max="6" width="15.7109375" style="4" customWidth="1"/>
    <col min="7" max="7" width="18.7109375" style="4" customWidth="1"/>
    <col min="8" max="8" width="18.42578125" style="80" customWidth="1"/>
    <col min="9" max="14" width="18.7109375" style="72" customWidth="1"/>
    <col min="15" max="23" width="9.140625" style="72"/>
    <col min="24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3" s="1" customFormat="1" ht="15.75" x14ac:dyDescent="0.25">
      <c r="A1" s="1" t="s">
        <v>192</v>
      </c>
      <c r="D1" s="2"/>
      <c r="F1" s="83" t="s">
        <v>260</v>
      </c>
      <c r="G1" s="83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s="1" customFormat="1" ht="12" customHeight="1" x14ac:dyDescent="0.25">
      <c r="D2" s="2"/>
      <c r="H2" s="75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s="3" customFormat="1" ht="50.25" customHeight="1" x14ac:dyDescent="0.3">
      <c r="A3" s="84" t="s">
        <v>262</v>
      </c>
      <c r="B3" s="84"/>
      <c r="C3" s="84"/>
      <c r="D3" s="84"/>
      <c r="E3" s="84"/>
      <c r="F3" s="84"/>
      <c r="G3" s="84"/>
      <c r="H3" s="76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3" s="1" customFormat="1" ht="18.75" customHeight="1" x14ac:dyDescent="0.25">
      <c r="A4" s="6" t="s">
        <v>261</v>
      </c>
      <c r="B4" s="6"/>
      <c r="C4" s="6"/>
      <c r="D4" s="7"/>
      <c r="E4" s="6"/>
      <c r="F4" s="6"/>
      <c r="G4" s="6"/>
      <c r="H4" s="77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3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77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3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2" t="s">
        <v>258</v>
      </c>
      <c r="H6" s="71" t="s">
        <v>252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</row>
    <row r="7" spans="1:23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4">
        <v>2024</v>
      </c>
      <c r="F7" s="64">
        <v>53.069999999999993</v>
      </c>
      <c r="G7" s="65">
        <f t="shared" ref="G7:G38" si="0">F7*E7</f>
        <v>107413.68</v>
      </c>
      <c r="H7" s="72" t="s">
        <v>253</v>
      </c>
      <c r="W7" s="4"/>
    </row>
    <row r="8" spans="1:23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4">
        <v>1150</v>
      </c>
      <c r="F8" s="64">
        <v>54.548999999999992</v>
      </c>
      <c r="G8" s="65">
        <f t="shared" si="0"/>
        <v>62731.349999999991</v>
      </c>
      <c r="H8" s="72" t="s">
        <v>253</v>
      </c>
      <c r="W8" s="4"/>
    </row>
    <row r="9" spans="1:23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4">
        <v>0</v>
      </c>
      <c r="F9" s="64">
        <v>0</v>
      </c>
      <c r="G9" s="65">
        <f t="shared" si="0"/>
        <v>0</v>
      </c>
      <c r="H9" s="72" t="s">
        <v>253</v>
      </c>
      <c r="W9" s="4"/>
    </row>
    <row r="10" spans="1:23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4">
        <v>0</v>
      </c>
      <c r="F10" s="64">
        <v>0</v>
      </c>
      <c r="G10" s="65">
        <f t="shared" si="0"/>
        <v>0</v>
      </c>
      <c r="H10" s="72" t="s">
        <v>253</v>
      </c>
      <c r="W10" s="4"/>
    </row>
    <row r="11" spans="1:23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4">
        <v>0</v>
      </c>
      <c r="F11" s="64">
        <v>0</v>
      </c>
      <c r="G11" s="65">
        <f t="shared" si="0"/>
        <v>0</v>
      </c>
      <c r="H11" s="72" t="s">
        <v>253</v>
      </c>
      <c r="W11" s="4"/>
    </row>
    <row r="12" spans="1:23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4">
        <v>0</v>
      </c>
      <c r="F12" s="64">
        <v>0</v>
      </c>
      <c r="G12" s="65">
        <f t="shared" si="0"/>
        <v>0</v>
      </c>
      <c r="H12" s="72" t="s">
        <v>253</v>
      </c>
      <c r="W12" s="4"/>
    </row>
    <row r="13" spans="1:23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4">
        <v>0</v>
      </c>
      <c r="F13" s="64">
        <v>0</v>
      </c>
      <c r="G13" s="65">
        <f t="shared" si="0"/>
        <v>0</v>
      </c>
      <c r="H13" s="72" t="s">
        <v>253</v>
      </c>
      <c r="W13" s="4"/>
    </row>
    <row r="14" spans="1:23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4">
        <v>0</v>
      </c>
      <c r="F14" s="64">
        <v>0</v>
      </c>
      <c r="G14" s="65">
        <f t="shared" si="0"/>
        <v>0</v>
      </c>
      <c r="H14" s="72" t="s">
        <v>253</v>
      </c>
      <c r="W14" s="4"/>
    </row>
    <row r="15" spans="1:23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4">
        <v>0</v>
      </c>
      <c r="F15" s="64">
        <v>0</v>
      </c>
      <c r="G15" s="65">
        <f t="shared" si="0"/>
        <v>0</v>
      </c>
      <c r="H15" s="72" t="s">
        <v>254</v>
      </c>
      <c r="W15" s="4"/>
    </row>
    <row r="16" spans="1:23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4">
        <v>0</v>
      </c>
      <c r="F16" s="64">
        <v>0</v>
      </c>
      <c r="G16" s="65">
        <f t="shared" si="0"/>
        <v>0</v>
      </c>
      <c r="H16" s="72" t="s">
        <v>254</v>
      </c>
      <c r="W16" s="4"/>
    </row>
    <row r="17" spans="1:23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4">
        <v>0</v>
      </c>
      <c r="F17" s="64">
        <v>0</v>
      </c>
      <c r="G17" s="65">
        <f t="shared" si="0"/>
        <v>0</v>
      </c>
      <c r="H17" s="72" t="s">
        <v>253</v>
      </c>
      <c r="W17" s="4"/>
    </row>
    <row r="18" spans="1:23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4">
        <v>0</v>
      </c>
      <c r="F18" s="64">
        <v>0</v>
      </c>
      <c r="G18" s="65">
        <f t="shared" si="0"/>
        <v>0</v>
      </c>
      <c r="H18" s="72" t="s">
        <v>253</v>
      </c>
      <c r="W18" s="4"/>
    </row>
    <row r="19" spans="1:23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4">
        <v>0</v>
      </c>
      <c r="F19" s="64">
        <v>0</v>
      </c>
      <c r="G19" s="65">
        <f t="shared" si="0"/>
        <v>0</v>
      </c>
      <c r="H19" s="72" t="s">
        <v>253</v>
      </c>
      <c r="W19" s="4"/>
    </row>
    <row r="20" spans="1:23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4">
        <v>0</v>
      </c>
      <c r="F20" s="64">
        <v>0</v>
      </c>
      <c r="G20" s="65">
        <f t="shared" si="0"/>
        <v>0</v>
      </c>
      <c r="H20" s="72" t="s">
        <v>253</v>
      </c>
      <c r="W20" s="4"/>
    </row>
    <row r="21" spans="1:23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4">
        <v>0</v>
      </c>
      <c r="F21" s="64">
        <v>0</v>
      </c>
      <c r="G21" s="65">
        <f t="shared" si="0"/>
        <v>0</v>
      </c>
      <c r="H21" s="72" t="s">
        <v>253</v>
      </c>
      <c r="W21" s="4"/>
    </row>
    <row r="22" spans="1:23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4">
        <v>1150</v>
      </c>
      <c r="F22" s="64">
        <v>8.6999999999999993</v>
      </c>
      <c r="G22" s="65">
        <f t="shared" si="0"/>
        <v>10005</v>
      </c>
      <c r="H22" s="72" t="s">
        <v>253</v>
      </c>
      <c r="W22" s="4"/>
    </row>
    <row r="23" spans="1:23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4">
        <v>437</v>
      </c>
      <c r="F23" s="64">
        <v>8.6999999999999993</v>
      </c>
      <c r="G23" s="65">
        <f t="shared" si="0"/>
        <v>3801.8999999999996</v>
      </c>
      <c r="H23" s="72" t="s">
        <v>253</v>
      </c>
      <c r="W23" s="4"/>
    </row>
    <row r="24" spans="1:23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4">
        <v>0</v>
      </c>
      <c r="F24" s="64">
        <v>0</v>
      </c>
      <c r="G24" s="65">
        <f t="shared" si="0"/>
        <v>0</v>
      </c>
      <c r="H24" s="72" t="s">
        <v>254</v>
      </c>
      <c r="W24" s="4"/>
    </row>
    <row r="25" spans="1:23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4">
        <v>96.600000000000009</v>
      </c>
      <c r="F25" s="64">
        <v>63.520500000000006</v>
      </c>
      <c r="G25" s="65">
        <f t="shared" si="0"/>
        <v>6136.0803000000014</v>
      </c>
      <c r="H25" s="72" t="s">
        <v>253</v>
      </c>
      <c r="W25" s="4"/>
    </row>
    <row r="26" spans="1:23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4">
        <v>0</v>
      </c>
      <c r="F26" s="64">
        <v>0</v>
      </c>
      <c r="G26" s="65">
        <f t="shared" si="0"/>
        <v>0</v>
      </c>
      <c r="H26" s="72" t="s">
        <v>254</v>
      </c>
      <c r="W26" s="4"/>
    </row>
    <row r="27" spans="1:23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4">
        <v>0</v>
      </c>
      <c r="F27" s="64">
        <v>0</v>
      </c>
      <c r="G27" s="65">
        <f t="shared" si="0"/>
        <v>0</v>
      </c>
      <c r="H27" s="72" t="s">
        <v>254</v>
      </c>
      <c r="W27" s="4"/>
    </row>
    <row r="28" spans="1:23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4">
        <v>92000</v>
      </c>
      <c r="F28" s="64">
        <v>5.2439999999999989</v>
      </c>
      <c r="G28" s="65">
        <f t="shared" si="0"/>
        <v>482447.99999999988</v>
      </c>
      <c r="H28" s="72" t="s">
        <v>253</v>
      </c>
      <c r="W28" s="4"/>
    </row>
    <row r="29" spans="1:23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4">
        <v>0</v>
      </c>
      <c r="F29" s="64">
        <v>0</v>
      </c>
      <c r="G29" s="65">
        <f t="shared" si="0"/>
        <v>0</v>
      </c>
      <c r="H29" s="72" t="s">
        <v>253</v>
      </c>
      <c r="W29" s="4"/>
    </row>
    <row r="30" spans="1:23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4">
        <v>23000</v>
      </c>
      <c r="F30" s="64">
        <v>5.2439999999999989</v>
      </c>
      <c r="G30" s="65">
        <f t="shared" si="0"/>
        <v>120611.99999999997</v>
      </c>
      <c r="H30" s="72" t="s">
        <v>253</v>
      </c>
      <c r="W30" s="4"/>
    </row>
    <row r="31" spans="1:23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4">
        <v>0</v>
      </c>
      <c r="F31" s="64">
        <v>0</v>
      </c>
      <c r="G31" s="65">
        <f t="shared" si="0"/>
        <v>0</v>
      </c>
      <c r="H31" s="72" t="s">
        <v>253</v>
      </c>
      <c r="W31" s="4"/>
    </row>
    <row r="32" spans="1:23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4">
        <v>0</v>
      </c>
      <c r="F32" s="64">
        <v>0</v>
      </c>
      <c r="G32" s="65">
        <f t="shared" si="0"/>
        <v>0</v>
      </c>
      <c r="H32" s="72" t="s">
        <v>253</v>
      </c>
      <c r="W32" s="4"/>
    </row>
    <row r="33" spans="1:23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4">
        <v>0</v>
      </c>
      <c r="F33" s="64">
        <v>0</v>
      </c>
      <c r="G33" s="65">
        <f t="shared" si="0"/>
        <v>0</v>
      </c>
      <c r="H33" s="72" t="s">
        <v>254</v>
      </c>
      <c r="W33" s="4"/>
    </row>
    <row r="34" spans="1:23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4">
        <v>0</v>
      </c>
      <c r="F34" s="64">
        <v>0</v>
      </c>
      <c r="G34" s="65">
        <f t="shared" si="0"/>
        <v>0</v>
      </c>
      <c r="H34" s="72" t="s">
        <v>254</v>
      </c>
      <c r="W34" s="4"/>
    </row>
    <row r="35" spans="1:23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4">
        <v>5589</v>
      </c>
      <c r="F35" s="64">
        <v>9.0629999999999988</v>
      </c>
      <c r="G35" s="65">
        <f t="shared" si="0"/>
        <v>50653.106999999996</v>
      </c>
      <c r="H35" s="72" t="s">
        <v>253</v>
      </c>
      <c r="W35" s="4"/>
    </row>
    <row r="36" spans="1:23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4">
        <v>0</v>
      </c>
      <c r="F36" s="64">
        <v>0</v>
      </c>
      <c r="G36" s="65">
        <f t="shared" si="0"/>
        <v>0</v>
      </c>
      <c r="H36" s="72" t="s">
        <v>253</v>
      </c>
      <c r="W36" s="4"/>
    </row>
    <row r="37" spans="1:23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4">
        <v>2300</v>
      </c>
      <c r="F37" s="64">
        <v>3.7364999999999999</v>
      </c>
      <c r="G37" s="65">
        <f t="shared" si="0"/>
        <v>8593.9500000000007</v>
      </c>
      <c r="H37" s="72" t="s">
        <v>253</v>
      </c>
      <c r="W37" s="4"/>
    </row>
    <row r="38" spans="1:23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4">
        <v>0</v>
      </c>
      <c r="F38" s="64">
        <v>0</v>
      </c>
      <c r="G38" s="65">
        <f t="shared" si="0"/>
        <v>0</v>
      </c>
      <c r="H38" s="72" t="s">
        <v>253</v>
      </c>
      <c r="W38" s="4"/>
    </row>
    <row r="39" spans="1:23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4">
        <v>0</v>
      </c>
      <c r="F39" s="64">
        <v>0</v>
      </c>
      <c r="G39" s="65">
        <f t="shared" ref="G39:G70" si="1">F39*E39</f>
        <v>0</v>
      </c>
      <c r="H39" s="72" t="s">
        <v>253</v>
      </c>
      <c r="W39" s="4"/>
    </row>
    <row r="40" spans="1:23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4">
        <v>0</v>
      </c>
      <c r="F40" s="64">
        <v>0</v>
      </c>
      <c r="G40" s="65">
        <f t="shared" si="1"/>
        <v>0</v>
      </c>
      <c r="H40" s="72" t="s">
        <v>255</v>
      </c>
      <c r="W40" s="4"/>
    </row>
    <row r="41" spans="1:23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4">
        <v>0</v>
      </c>
      <c r="F41" s="64">
        <v>0</v>
      </c>
      <c r="G41" s="65">
        <f t="shared" si="1"/>
        <v>0</v>
      </c>
      <c r="H41" s="72" t="s">
        <v>253</v>
      </c>
      <c r="W41" s="4"/>
    </row>
    <row r="42" spans="1:23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4">
        <v>621</v>
      </c>
      <c r="F42" s="64">
        <v>8.6655000000000015</v>
      </c>
      <c r="G42" s="65">
        <f t="shared" si="1"/>
        <v>5381.2755000000006</v>
      </c>
      <c r="H42" s="72" t="s">
        <v>253</v>
      </c>
      <c r="W42" s="4"/>
    </row>
    <row r="43" spans="1:23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4">
        <v>621</v>
      </c>
      <c r="F43" s="64">
        <v>8.6655000000000015</v>
      </c>
      <c r="G43" s="65">
        <f t="shared" si="1"/>
        <v>5381.2755000000006</v>
      </c>
      <c r="H43" s="72" t="s">
        <v>253</v>
      </c>
      <c r="W43" s="4"/>
    </row>
    <row r="44" spans="1:23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4">
        <v>16767</v>
      </c>
      <c r="F44" s="64">
        <v>4.4520000000000008</v>
      </c>
      <c r="G44" s="65">
        <f t="shared" si="1"/>
        <v>74646.684000000008</v>
      </c>
      <c r="H44" s="72" t="s">
        <v>253</v>
      </c>
      <c r="W44" s="4"/>
    </row>
    <row r="45" spans="1:23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4">
        <v>0</v>
      </c>
      <c r="F45" s="64">
        <v>0</v>
      </c>
      <c r="G45" s="65">
        <f t="shared" si="1"/>
        <v>0</v>
      </c>
      <c r="H45" s="72" t="s">
        <v>253</v>
      </c>
      <c r="W45" s="4"/>
    </row>
    <row r="46" spans="1:23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4">
        <v>23</v>
      </c>
      <c r="F46" s="64">
        <v>562.10699999999997</v>
      </c>
      <c r="G46" s="65">
        <f t="shared" si="1"/>
        <v>12928.460999999999</v>
      </c>
      <c r="H46" s="72" t="s">
        <v>253</v>
      </c>
      <c r="W46" s="4"/>
    </row>
    <row r="47" spans="1:23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4">
        <v>0</v>
      </c>
      <c r="F47" s="64">
        <v>0</v>
      </c>
      <c r="G47" s="65">
        <f t="shared" si="1"/>
        <v>0</v>
      </c>
      <c r="H47" s="72" t="s">
        <v>253</v>
      </c>
      <c r="W47" s="4"/>
    </row>
    <row r="48" spans="1:23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4">
        <v>0</v>
      </c>
      <c r="F48" s="64">
        <v>0</v>
      </c>
      <c r="G48" s="65">
        <f t="shared" si="1"/>
        <v>0</v>
      </c>
      <c r="H48" s="72" t="s">
        <v>253</v>
      </c>
      <c r="W48" s="4"/>
    </row>
    <row r="49" spans="1:23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4">
        <v>690</v>
      </c>
      <c r="F49" s="64">
        <v>8.6999999999999993</v>
      </c>
      <c r="G49" s="65">
        <f t="shared" si="1"/>
        <v>6002.9999999999991</v>
      </c>
      <c r="H49" s="72" t="s">
        <v>253</v>
      </c>
      <c r="W49" s="4"/>
    </row>
    <row r="50" spans="1:23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4">
        <v>1380</v>
      </c>
      <c r="F50" s="64">
        <v>8.6999999999999993</v>
      </c>
      <c r="G50" s="65">
        <f t="shared" si="1"/>
        <v>12005.999999999998</v>
      </c>
      <c r="H50" s="72" t="s">
        <v>253</v>
      </c>
      <c r="W50" s="4"/>
    </row>
    <row r="51" spans="1:23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4">
        <v>0</v>
      </c>
      <c r="F51" s="64">
        <v>0</v>
      </c>
      <c r="G51" s="65">
        <f t="shared" si="1"/>
        <v>0</v>
      </c>
      <c r="H51" s="72" t="s">
        <v>253</v>
      </c>
      <c r="W51" s="4"/>
    </row>
    <row r="52" spans="1:23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4">
        <v>0</v>
      </c>
      <c r="F52" s="64">
        <v>0</v>
      </c>
      <c r="G52" s="65">
        <f t="shared" si="1"/>
        <v>0</v>
      </c>
      <c r="H52" s="72" t="s">
        <v>253</v>
      </c>
      <c r="W52" s="4"/>
    </row>
    <row r="53" spans="1:23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4">
        <v>0</v>
      </c>
      <c r="F53" s="64">
        <v>0</v>
      </c>
      <c r="G53" s="65">
        <f t="shared" si="1"/>
        <v>0</v>
      </c>
      <c r="H53" s="72" t="s">
        <v>255</v>
      </c>
      <c r="W53" s="4"/>
    </row>
    <row r="54" spans="1:23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4">
        <v>0</v>
      </c>
      <c r="F54" s="64">
        <v>0</v>
      </c>
      <c r="G54" s="65">
        <f t="shared" si="1"/>
        <v>0</v>
      </c>
      <c r="H54" s="72" t="s">
        <v>255</v>
      </c>
      <c r="W54" s="4"/>
    </row>
    <row r="55" spans="1:23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4">
        <v>0</v>
      </c>
      <c r="F55" s="64">
        <v>0</v>
      </c>
      <c r="G55" s="65">
        <f t="shared" si="1"/>
        <v>0</v>
      </c>
      <c r="H55" s="72" t="s">
        <v>253</v>
      </c>
      <c r="W55" s="4"/>
    </row>
    <row r="56" spans="1:23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4">
        <v>0</v>
      </c>
      <c r="F56" s="64">
        <v>0</v>
      </c>
      <c r="G56" s="65">
        <f t="shared" si="1"/>
        <v>0</v>
      </c>
      <c r="H56" s="72" t="s">
        <v>253</v>
      </c>
      <c r="W56" s="4"/>
    </row>
    <row r="57" spans="1:23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4">
        <v>0</v>
      </c>
      <c r="F57" s="64">
        <v>0</v>
      </c>
      <c r="G57" s="65">
        <f t="shared" si="1"/>
        <v>0</v>
      </c>
      <c r="H57" s="72" t="s">
        <v>255</v>
      </c>
      <c r="W57" s="4"/>
    </row>
    <row r="58" spans="1:23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4">
        <v>0</v>
      </c>
      <c r="F58" s="64">
        <v>0</v>
      </c>
      <c r="G58" s="65">
        <f t="shared" si="1"/>
        <v>0</v>
      </c>
      <c r="H58" s="72" t="s">
        <v>253</v>
      </c>
      <c r="W58" s="4"/>
    </row>
    <row r="59" spans="1:23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4">
        <v>0</v>
      </c>
      <c r="F59" s="64">
        <v>0</v>
      </c>
      <c r="G59" s="65">
        <f t="shared" si="1"/>
        <v>0</v>
      </c>
      <c r="H59" s="72" t="s">
        <v>255</v>
      </c>
      <c r="W59" s="4"/>
    </row>
    <row r="60" spans="1:23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4">
        <v>0</v>
      </c>
      <c r="F60" s="64">
        <v>0</v>
      </c>
      <c r="G60" s="65">
        <f t="shared" si="1"/>
        <v>0</v>
      </c>
      <c r="H60" s="72" t="s">
        <v>253</v>
      </c>
      <c r="W60" s="4"/>
    </row>
    <row r="61" spans="1:23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4">
        <v>1849.1999999999998</v>
      </c>
      <c r="F61" s="64">
        <v>5.6639999999999997</v>
      </c>
      <c r="G61" s="65">
        <f t="shared" si="1"/>
        <v>10473.868799999998</v>
      </c>
      <c r="H61" s="72" t="s">
        <v>255</v>
      </c>
      <c r="W61" s="4"/>
    </row>
    <row r="62" spans="1:23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4">
        <v>0</v>
      </c>
      <c r="F62" s="64">
        <v>0</v>
      </c>
      <c r="G62" s="65">
        <f t="shared" si="1"/>
        <v>0</v>
      </c>
      <c r="H62" s="72" t="s">
        <v>253</v>
      </c>
      <c r="W62" s="4"/>
    </row>
    <row r="63" spans="1:23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4">
        <v>0</v>
      </c>
      <c r="F63" s="64">
        <v>0</v>
      </c>
      <c r="G63" s="65">
        <f t="shared" si="1"/>
        <v>0</v>
      </c>
      <c r="H63" s="72" t="s">
        <v>253</v>
      </c>
      <c r="W63" s="4"/>
    </row>
    <row r="64" spans="1:23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4">
        <v>0</v>
      </c>
      <c r="F64" s="64">
        <v>0</v>
      </c>
      <c r="G64" s="65">
        <f t="shared" si="1"/>
        <v>0</v>
      </c>
      <c r="H64" s="72" t="s">
        <v>255</v>
      </c>
      <c r="W64" s="4"/>
    </row>
    <row r="65" spans="1:23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4">
        <v>0</v>
      </c>
      <c r="F65" s="64">
        <v>0</v>
      </c>
      <c r="G65" s="65">
        <f t="shared" si="1"/>
        <v>0</v>
      </c>
      <c r="H65" s="72" t="s">
        <v>253</v>
      </c>
      <c r="W65" s="4"/>
    </row>
    <row r="66" spans="1:23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4">
        <v>0</v>
      </c>
      <c r="F66" s="64">
        <v>0</v>
      </c>
      <c r="G66" s="65">
        <f t="shared" si="1"/>
        <v>0</v>
      </c>
      <c r="H66" s="72" t="s">
        <v>255</v>
      </c>
      <c r="W66" s="4"/>
    </row>
    <row r="67" spans="1:23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4">
        <v>0</v>
      </c>
      <c r="F67" s="64">
        <v>0</v>
      </c>
      <c r="G67" s="65">
        <f t="shared" si="1"/>
        <v>0</v>
      </c>
      <c r="H67" s="72" t="s">
        <v>253</v>
      </c>
      <c r="W67" s="4"/>
    </row>
    <row r="68" spans="1:23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4">
        <v>2415</v>
      </c>
      <c r="F68" s="64">
        <v>5.0880000000000001</v>
      </c>
      <c r="G68" s="65">
        <f t="shared" si="1"/>
        <v>12287.52</v>
      </c>
      <c r="H68" s="72" t="s">
        <v>255</v>
      </c>
      <c r="W68" s="4"/>
    </row>
    <row r="69" spans="1:23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4">
        <v>3864</v>
      </c>
      <c r="F69" s="64">
        <v>11.044499999999999</v>
      </c>
      <c r="G69" s="65">
        <f t="shared" si="1"/>
        <v>42675.947999999997</v>
      </c>
      <c r="H69" s="72" t="s">
        <v>255</v>
      </c>
      <c r="W69" s="4"/>
    </row>
    <row r="70" spans="1:23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4">
        <v>4830</v>
      </c>
      <c r="F70" s="64">
        <v>11.044499999999999</v>
      </c>
      <c r="G70" s="65">
        <f t="shared" si="1"/>
        <v>53344.934999999998</v>
      </c>
      <c r="H70" s="72" t="s">
        <v>255</v>
      </c>
      <c r="W70" s="4"/>
    </row>
    <row r="71" spans="1:23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4">
        <v>1932</v>
      </c>
      <c r="F71" s="64">
        <v>11.044499999999999</v>
      </c>
      <c r="G71" s="65">
        <f t="shared" ref="G71:G102" si="2">F71*E71</f>
        <v>21337.973999999998</v>
      </c>
      <c r="H71" s="72" t="s">
        <v>255</v>
      </c>
      <c r="W71" s="4"/>
    </row>
    <row r="72" spans="1:23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4">
        <v>736</v>
      </c>
      <c r="F72" s="64">
        <v>9.4524999999999988</v>
      </c>
      <c r="G72" s="65">
        <f t="shared" si="2"/>
        <v>6957.0399999999991</v>
      </c>
      <c r="H72" s="72" t="s">
        <v>255</v>
      </c>
      <c r="W72" s="4"/>
    </row>
    <row r="73" spans="1:23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4">
        <v>644</v>
      </c>
      <c r="F73" s="64">
        <v>9.4524999999999988</v>
      </c>
      <c r="G73" s="65">
        <f t="shared" si="2"/>
        <v>6087.4099999999989</v>
      </c>
      <c r="H73" s="72" t="s">
        <v>255</v>
      </c>
      <c r="W73" s="4"/>
    </row>
    <row r="74" spans="1:23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4">
        <v>552</v>
      </c>
      <c r="F74" s="64">
        <v>9.4524999999999988</v>
      </c>
      <c r="G74" s="65">
        <f t="shared" si="2"/>
        <v>5217.78</v>
      </c>
      <c r="H74" s="72" t="s">
        <v>255</v>
      </c>
      <c r="W74" s="4"/>
    </row>
    <row r="75" spans="1:23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4">
        <v>0</v>
      </c>
      <c r="F75" s="64">
        <v>0</v>
      </c>
      <c r="G75" s="65">
        <f t="shared" si="2"/>
        <v>0</v>
      </c>
      <c r="H75" s="72" t="s">
        <v>253</v>
      </c>
      <c r="W75" s="4"/>
    </row>
    <row r="76" spans="1:23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4">
        <v>920</v>
      </c>
      <c r="F76" s="64">
        <v>3.2835000000000001</v>
      </c>
      <c r="G76" s="65">
        <f t="shared" si="2"/>
        <v>3020.82</v>
      </c>
      <c r="H76" s="72" t="s">
        <v>255</v>
      </c>
      <c r="W76" s="4"/>
    </row>
    <row r="77" spans="1:23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4">
        <v>0</v>
      </c>
      <c r="F77" s="64">
        <v>0</v>
      </c>
      <c r="G77" s="65">
        <f t="shared" si="2"/>
        <v>0</v>
      </c>
      <c r="H77" s="72" t="s">
        <v>254</v>
      </c>
      <c r="W77" s="4"/>
    </row>
    <row r="78" spans="1:23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4">
        <v>0</v>
      </c>
      <c r="F78" s="64">
        <v>0</v>
      </c>
      <c r="G78" s="65">
        <f t="shared" si="2"/>
        <v>0</v>
      </c>
      <c r="H78" s="72" t="s">
        <v>253</v>
      </c>
      <c r="W78" s="4"/>
    </row>
    <row r="79" spans="1:23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4">
        <v>0</v>
      </c>
      <c r="F79" s="64">
        <v>0</v>
      </c>
      <c r="G79" s="65">
        <f t="shared" si="2"/>
        <v>0</v>
      </c>
      <c r="H79" s="72" t="s">
        <v>255</v>
      </c>
      <c r="W79" s="4"/>
    </row>
    <row r="80" spans="1:23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4">
        <v>0</v>
      </c>
      <c r="F80" s="64">
        <v>0</v>
      </c>
      <c r="G80" s="65">
        <f t="shared" si="2"/>
        <v>0</v>
      </c>
      <c r="H80" s="72" t="s">
        <v>254</v>
      </c>
      <c r="W80" s="4"/>
    </row>
    <row r="81" spans="1:23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4">
        <v>0</v>
      </c>
      <c r="F81" s="64">
        <v>0</v>
      </c>
      <c r="G81" s="65">
        <f t="shared" si="2"/>
        <v>0</v>
      </c>
      <c r="H81" s="72" t="s">
        <v>253</v>
      </c>
      <c r="W81" s="4"/>
    </row>
    <row r="82" spans="1:23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4">
        <v>0</v>
      </c>
      <c r="F82" s="64">
        <v>0</v>
      </c>
      <c r="G82" s="65">
        <f t="shared" si="2"/>
        <v>0</v>
      </c>
      <c r="H82" s="72" t="s">
        <v>253</v>
      </c>
      <c r="W82" s="4"/>
    </row>
    <row r="83" spans="1:23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4">
        <v>0</v>
      </c>
      <c r="F83" s="64">
        <v>0</v>
      </c>
      <c r="G83" s="65">
        <f t="shared" si="2"/>
        <v>0</v>
      </c>
      <c r="H83" s="72" t="s">
        <v>253</v>
      </c>
      <c r="W83" s="4"/>
    </row>
    <row r="84" spans="1:23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4">
        <v>0</v>
      </c>
      <c r="F84" s="64">
        <v>0</v>
      </c>
      <c r="G84" s="65">
        <f t="shared" si="2"/>
        <v>0</v>
      </c>
      <c r="H84" s="72" t="s">
        <v>255</v>
      </c>
      <c r="W84" s="4"/>
    </row>
    <row r="85" spans="1:23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4">
        <v>0</v>
      </c>
      <c r="F85" s="64">
        <v>0</v>
      </c>
      <c r="G85" s="65">
        <f t="shared" si="2"/>
        <v>0</v>
      </c>
      <c r="H85" s="72" t="s">
        <v>255</v>
      </c>
      <c r="W85" s="4"/>
    </row>
    <row r="86" spans="1:23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4">
        <v>0</v>
      </c>
      <c r="F86" s="64">
        <v>0</v>
      </c>
      <c r="G86" s="65">
        <f t="shared" si="2"/>
        <v>0</v>
      </c>
      <c r="H86" s="72" t="s">
        <v>253</v>
      </c>
      <c r="W86" s="4"/>
    </row>
    <row r="87" spans="1:23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4">
        <v>0</v>
      </c>
      <c r="F87" s="64">
        <v>0</v>
      </c>
      <c r="G87" s="65">
        <f t="shared" si="2"/>
        <v>0</v>
      </c>
      <c r="H87" s="72" t="s">
        <v>254</v>
      </c>
      <c r="W87" s="4"/>
    </row>
    <row r="88" spans="1:23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4">
        <v>0</v>
      </c>
      <c r="F88" s="64">
        <v>0</v>
      </c>
      <c r="G88" s="65">
        <f t="shared" si="2"/>
        <v>0</v>
      </c>
      <c r="H88" s="72" t="s">
        <v>253</v>
      </c>
      <c r="W88" s="4"/>
    </row>
    <row r="89" spans="1:23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4">
        <v>0</v>
      </c>
      <c r="F89" s="64">
        <v>0</v>
      </c>
      <c r="G89" s="65">
        <f t="shared" si="2"/>
        <v>0</v>
      </c>
      <c r="H89" s="72" t="s">
        <v>253</v>
      </c>
      <c r="W89" s="4"/>
    </row>
    <row r="90" spans="1:23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4">
        <v>0</v>
      </c>
      <c r="F90" s="64">
        <v>0</v>
      </c>
      <c r="G90" s="65">
        <f t="shared" si="2"/>
        <v>0</v>
      </c>
      <c r="H90" s="72" t="s">
        <v>255</v>
      </c>
      <c r="W90" s="4"/>
    </row>
    <row r="91" spans="1:23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4">
        <v>0</v>
      </c>
      <c r="F91" s="64">
        <v>0</v>
      </c>
      <c r="G91" s="65">
        <f t="shared" si="2"/>
        <v>0</v>
      </c>
      <c r="H91" s="72" t="s">
        <v>253</v>
      </c>
      <c r="W91" s="4"/>
    </row>
    <row r="92" spans="1:23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4">
        <v>1150</v>
      </c>
      <c r="F92" s="64">
        <v>7.95</v>
      </c>
      <c r="G92" s="65">
        <f t="shared" si="2"/>
        <v>9142.5</v>
      </c>
      <c r="H92" s="72" t="s">
        <v>253</v>
      </c>
      <c r="W92" s="4"/>
    </row>
    <row r="93" spans="1:23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4">
        <v>1150</v>
      </c>
      <c r="F93" s="64">
        <v>7.95</v>
      </c>
      <c r="G93" s="65">
        <f t="shared" si="2"/>
        <v>9142.5</v>
      </c>
      <c r="H93" s="72" t="s">
        <v>255</v>
      </c>
      <c r="W93" s="4"/>
    </row>
    <row r="94" spans="1:23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4">
        <v>230</v>
      </c>
      <c r="F94" s="64">
        <v>7.95</v>
      </c>
      <c r="G94" s="65">
        <f t="shared" si="2"/>
        <v>1828.5</v>
      </c>
      <c r="H94" s="72" t="s">
        <v>254</v>
      </c>
      <c r="W94" s="4"/>
    </row>
    <row r="95" spans="1:23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4">
        <v>0</v>
      </c>
      <c r="F95" s="64">
        <v>0</v>
      </c>
      <c r="G95" s="65">
        <f t="shared" si="2"/>
        <v>0</v>
      </c>
      <c r="H95" s="72" t="s">
        <v>253</v>
      </c>
      <c r="W95" s="4"/>
    </row>
    <row r="96" spans="1:23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4">
        <v>230</v>
      </c>
      <c r="F96" s="64">
        <v>7.95</v>
      </c>
      <c r="G96" s="65">
        <f t="shared" si="2"/>
        <v>1828.5</v>
      </c>
      <c r="H96" s="72" t="s">
        <v>255</v>
      </c>
      <c r="W96" s="4"/>
    </row>
    <row r="97" spans="1:23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4">
        <v>0</v>
      </c>
      <c r="F97" s="64">
        <v>0</v>
      </c>
      <c r="G97" s="65">
        <f t="shared" si="2"/>
        <v>0</v>
      </c>
      <c r="H97" s="72" t="s">
        <v>253</v>
      </c>
      <c r="W97" s="4"/>
    </row>
    <row r="98" spans="1:23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4">
        <v>0</v>
      </c>
      <c r="F98" s="64">
        <v>0</v>
      </c>
      <c r="G98" s="65">
        <f t="shared" si="2"/>
        <v>0</v>
      </c>
      <c r="H98" s="72" t="s">
        <v>255</v>
      </c>
      <c r="W98" s="4"/>
    </row>
    <row r="99" spans="1:23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4">
        <v>0</v>
      </c>
      <c r="F99" s="64">
        <v>0</v>
      </c>
      <c r="G99" s="65">
        <f t="shared" si="2"/>
        <v>0</v>
      </c>
      <c r="H99" s="72" t="s">
        <v>253</v>
      </c>
      <c r="W99" s="4"/>
    </row>
    <row r="100" spans="1:23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4">
        <v>0</v>
      </c>
      <c r="F100" s="64">
        <v>0</v>
      </c>
      <c r="G100" s="65">
        <f t="shared" si="2"/>
        <v>0</v>
      </c>
      <c r="H100" s="72" t="s">
        <v>255</v>
      </c>
      <c r="W100" s="4"/>
    </row>
    <row r="101" spans="1:23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4">
        <v>0</v>
      </c>
      <c r="F101" s="64">
        <v>0</v>
      </c>
      <c r="G101" s="65">
        <f t="shared" si="2"/>
        <v>0</v>
      </c>
      <c r="H101" s="72" t="s">
        <v>254</v>
      </c>
      <c r="W101" s="4"/>
    </row>
    <row r="102" spans="1:23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4">
        <v>1150</v>
      </c>
      <c r="F102" s="64">
        <v>7.95</v>
      </c>
      <c r="G102" s="65">
        <f t="shared" si="2"/>
        <v>9142.5</v>
      </c>
      <c r="H102" s="72" t="s">
        <v>253</v>
      </c>
      <c r="W102" s="4"/>
    </row>
    <row r="103" spans="1:23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4">
        <v>1150</v>
      </c>
      <c r="F103" s="64">
        <v>9.8000000000000007</v>
      </c>
      <c r="G103" s="65">
        <f t="shared" ref="G103:G134" si="3">F103*E103</f>
        <v>11270</v>
      </c>
      <c r="H103" s="72" t="s">
        <v>255</v>
      </c>
      <c r="W103" s="4"/>
    </row>
    <row r="104" spans="1:23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4">
        <v>0</v>
      </c>
      <c r="F104" s="64">
        <v>0</v>
      </c>
      <c r="G104" s="65">
        <f t="shared" si="3"/>
        <v>0</v>
      </c>
      <c r="H104" s="72" t="s">
        <v>253</v>
      </c>
      <c r="W104" s="4"/>
    </row>
    <row r="105" spans="1:23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4">
        <v>0</v>
      </c>
      <c r="F105" s="64">
        <v>0</v>
      </c>
      <c r="G105" s="65">
        <f t="shared" si="3"/>
        <v>0</v>
      </c>
      <c r="H105" s="72" t="s">
        <v>253</v>
      </c>
      <c r="W105" s="4"/>
    </row>
    <row r="106" spans="1:23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4">
        <v>0</v>
      </c>
      <c r="F106" s="64">
        <v>0</v>
      </c>
      <c r="G106" s="65">
        <f t="shared" si="3"/>
        <v>0</v>
      </c>
      <c r="H106" s="72" t="s">
        <v>253</v>
      </c>
      <c r="W106" s="4"/>
    </row>
    <row r="107" spans="1:23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4">
        <v>552</v>
      </c>
      <c r="F107" s="64">
        <v>8.6999999999999993</v>
      </c>
      <c r="G107" s="65">
        <f t="shared" si="3"/>
        <v>4802.3999999999996</v>
      </c>
      <c r="H107" s="72" t="s">
        <v>253</v>
      </c>
      <c r="W107" s="4"/>
    </row>
    <row r="108" spans="1:23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4">
        <v>1610</v>
      </c>
      <c r="F108" s="64">
        <v>8.6999999999999993</v>
      </c>
      <c r="G108" s="65">
        <f t="shared" si="3"/>
        <v>14006.999999999998</v>
      </c>
      <c r="H108" s="72" t="s">
        <v>253</v>
      </c>
      <c r="W108" s="4"/>
    </row>
    <row r="109" spans="1:23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4">
        <v>460</v>
      </c>
      <c r="F109" s="64">
        <v>5.0159999999999991</v>
      </c>
      <c r="G109" s="65">
        <f t="shared" si="3"/>
        <v>2307.3599999999997</v>
      </c>
      <c r="H109" s="72" t="s">
        <v>255</v>
      </c>
      <c r="W109" s="4"/>
    </row>
    <row r="110" spans="1:23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4">
        <v>276</v>
      </c>
      <c r="F110" s="64">
        <v>7.95</v>
      </c>
      <c r="G110" s="65">
        <f t="shared" si="3"/>
        <v>2194.2000000000003</v>
      </c>
      <c r="H110" s="72" t="s">
        <v>253</v>
      </c>
      <c r="W110" s="4"/>
    </row>
    <row r="111" spans="1:23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4">
        <v>230</v>
      </c>
      <c r="F111" s="64">
        <v>8.6999999999999993</v>
      </c>
      <c r="G111" s="65">
        <f t="shared" si="3"/>
        <v>2000.9999999999998</v>
      </c>
      <c r="H111" s="72" t="s">
        <v>253</v>
      </c>
      <c r="W111" s="4"/>
    </row>
    <row r="112" spans="1:23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4">
        <v>230</v>
      </c>
      <c r="F112" s="64">
        <v>7.3079999999999989</v>
      </c>
      <c r="G112" s="65">
        <f t="shared" si="3"/>
        <v>1680.8399999999997</v>
      </c>
      <c r="H112" s="72" t="s">
        <v>255</v>
      </c>
      <c r="W112" s="4"/>
    </row>
    <row r="113" spans="1:23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4">
        <v>920</v>
      </c>
      <c r="F113" s="64">
        <v>7.3079999999999989</v>
      </c>
      <c r="G113" s="65">
        <f t="shared" si="3"/>
        <v>6723.3599999999988</v>
      </c>
      <c r="H113" s="72" t="s">
        <v>255</v>
      </c>
      <c r="W113" s="4"/>
    </row>
    <row r="114" spans="1:23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4">
        <v>9200</v>
      </c>
      <c r="F114" s="64">
        <v>4.2320000000000002</v>
      </c>
      <c r="G114" s="65">
        <f t="shared" si="3"/>
        <v>38934.400000000001</v>
      </c>
      <c r="H114" s="72"/>
      <c r="W114" s="4"/>
    </row>
    <row r="115" spans="1:23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4">
        <v>0</v>
      </c>
      <c r="F115" s="64">
        <v>0</v>
      </c>
      <c r="G115" s="65">
        <f t="shared" si="3"/>
        <v>0</v>
      </c>
      <c r="H115" s="72" t="s">
        <v>253</v>
      </c>
      <c r="W115" s="4"/>
    </row>
    <row r="116" spans="1:23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4">
        <v>0</v>
      </c>
      <c r="F116" s="64">
        <v>0</v>
      </c>
      <c r="G116" s="65">
        <f t="shared" si="3"/>
        <v>0</v>
      </c>
      <c r="H116" s="72" t="s">
        <v>253</v>
      </c>
      <c r="W116" s="4"/>
    </row>
    <row r="117" spans="1:23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4">
        <v>2300</v>
      </c>
      <c r="F117" s="64">
        <v>7.3079999999999989</v>
      </c>
      <c r="G117" s="65">
        <f t="shared" si="3"/>
        <v>16808.399999999998</v>
      </c>
      <c r="H117" s="72" t="s">
        <v>253</v>
      </c>
      <c r="W117" s="4"/>
    </row>
    <row r="118" spans="1:23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4">
        <v>0</v>
      </c>
      <c r="F118" s="64">
        <v>0</v>
      </c>
      <c r="G118" s="65">
        <f t="shared" si="3"/>
        <v>0</v>
      </c>
      <c r="H118" s="72" t="s">
        <v>256</v>
      </c>
      <c r="W118" s="4"/>
    </row>
    <row r="119" spans="1:23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4">
        <v>0</v>
      </c>
      <c r="F119" s="64">
        <v>0</v>
      </c>
      <c r="G119" s="65">
        <f t="shared" si="3"/>
        <v>0</v>
      </c>
      <c r="H119" s="72" t="s">
        <v>253</v>
      </c>
      <c r="W119" s="4"/>
    </row>
    <row r="120" spans="1:23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4">
        <v>0</v>
      </c>
      <c r="F120" s="64">
        <v>0</v>
      </c>
      <c r="G120" s="65">
        <f t="shared" si="3"/>
        <v>0</v>
      </c>
      <c r="H120" s="72" t="s">
        <v>253</v>
      </c>
      <c r="W120" s="4"/>
    </row>
    <row r="121" spans="1:23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4">
        <v>55.199999999999996</v>
      </c>
      <c r="F121" s="64">
        <v>21.067499999999999</v>
      </c>
      <c r="G121" s="65">
        <f t="shared" si="3"/>
        <v>1162.9259999999999</v>
      </c>
      <c r="H121" s="72" t="s">
        <v>253</v>
      </c>
      <c r="W121" s="4"/>
    </row>
    <row r="122" spans="1:23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4">
        <v>1104</v>
      </c>
      <c r="F122" s="64">
        <v>7.95</v>
      </c>
      <c r="G122" s="65">
        <f t="shared" si="3"/>
        <v>8776.8000000000011</v>
      </c>
      <c r="H122" s="72" t="s">
        <v>253</v>
      </c>
      <c r="W122" s="4"/>
    </row>
    <row r="123" spans="1:23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4">
        <v>0</v>
      </c>
      <c r="F123" s="64">
        <v>0</v>
      </c>
      <c r="G123" s="65">
        <f t="shared" si="3"/>
        <v>0</v>
      </c>
      <c r="H123" s="72" t="s">
        <v>253</v>
      </c>
      <c r="W123" s="4"/>
    </row>
    <row r="124" spans="1:23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4">
        <v>0</v>
      </c>
      <c r="F124" s="64">
        <v>0</v>
      </c>
      <c r="G124" s="65">
        <f t="shared" si="3"/>
        <v>0</v>
      </c>
      <c r="H124" s="72" t="s">
        <v>255</v>
      </c>
      <c r="W124" s="4"/>
    </row>
    <row r="125" spans="1:23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4">
        <v>0</v>
      </c>
      <c r="F125" s="64">
        <v>0</v>
      </c>
      <c r="G125" s="65">
        <f t="shared" si="3"/>
        <v>0</v>
      </c>
      <c r="H125" s="72" t="s">
        <v>255</v>
      </c>
      <c r="W125" s="4"/>
    </row>
    <row r="126" spans="1:23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4">
        <v>55.199999999999996</v>
      </c>
      <c r="F126" s="64">
        <v>7.95</v>
      </c>
      <c r="G126" s="65">
        <f t="shared" si="3"/>
        <v>438.84</v>
      </c>
      <c r="H126" s="72" t="s">
        <v>255</v>
      </c>
      <c r="W126" s="4"/>
    </row>
    <row r="127" spans="1:23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4">
        <v>1610</v>
      </c>
      <c r="F127" s="64">
        <v>1.3515000000000001</v>
      </c>
      <c r="G127" s="65">
        <f t="shared" si="3"/>
        <v>2175.9150000000004</v>
      </c>
      <c r="H127" s="72" t="s">
        <v>253</v>
      </c>
      <c r="W127" s="4"/>
    </row>
    <row r="128" spans="1:23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4">
        <v>1610</v>
      </c>
      <c r="F128" s="64">
        <v>0.63600000000000001</v>
      </c>
      <c r="G128" s="65">
        <f t="shared" si="3"/>
        <v>1023.96</v>
      </c>
      <c r="H128" s="72" t="s">
        <v>253</v>
      </c>
      <c r="W128" s="4"/>
    </row>
    <row r="129" spans="1:23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4">
        <v>0</v>
      </c>
      <c r="F129" s="64">
        <v>0</v>
      </c>
      <c r="G129" s="65">
        <f t="shared" si="3"/>
        <v>0</v>
      </c>
      <c r="H129" s="72" t="s">
        <v>253</v>
      </c>
      <c r="W129" s="4"/>
    </row>
    <row r="130" spans="1:23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4">
        <v>690</v>
      </c>
      <c r="F130" s="64">
        <v>7.95</v>
      </c>
      <c r="G130" s="65">
        <f t="shared" si="3"/>
        <v>5485.5</v>
      </c>
      <c r="H130" s="72" t="s">
        <v>253</v>
      </c>
      <c r="W130" s="4"/>
    </row>
    <row r="131" spans="1:23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4">
        <v>0</v>
      </c>
      <c r="F131" s="64">
        <v>0</v>
      </c>
      <c r="G131" s="65">
        <f t="shared" si="3"/>
        <v>0</v>
      </c>
      <c r="H131" s="72" t="s">
        <v>255</v>
      </c>
      <c r="W131" s="4"/>
    </row>
    <row r="132" spans="1:23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4">
        <v>0</v>
      </c>
      <c r="F132" s="64">
        <v>0</v>
      </c>
      <c r="G132" s="65">
        <f t="shared" si="3"/>
        <v>0</v>
      </c>
      <c r="H132" s="72" t="s">
        <v>255</v>
      </c>
      <c r="W132" s="4"/>
    </row>
    <row r="133" spans="1:23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4">
        <v>0</v>
      </c>
      <c r="F133" s="64">
        <v>0</v>
      </c>
      <c r="G133" s="65">
        <f t="shared" si="3"/>
        <v>0</v>
      </c>
      <c r="H133" s="72" t="s">
        <v>253</v>
      </c>
      <c r="W133" s="4"/>
    </row>
    <row r="134" spans="1:23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4">
        <v>0</v>
      </c>
      <c r="F134" s="64">
        <v>0</v>
      </c>
      <c r="G134" s="65">
        <f t="shared" si="3"/>
        <v>0</v>
      </c>
      <c r="H134" s="72" t="s">
        <v>253</v>
      </c>
      <c r="W134" s="4"/>
    </row>
    <row r="135" spans="1:23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4">
        <v>23</v>
      </c>
      <c r="F135" s="64">
        <v>1838.04</v>
      </c>
      <c r="G135" s="65">
        <f t="shared" ref="G135" si="4">F135*E135</f>
        <v>42274.92</v>
      </c>
      <c r="H135" s="72" t="s">
        <v>253</v>
      </c>
      <c r="W135" s="4"/>
    </row>
    <row r="136" spans="1:23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4">
        <v>230</v>
      </c>
      <c r="F136" s="64">
        <v>120.20399999999999</v>
      </c>
      <c r="G136" s="65">
        <f t="shared" ref="G136:G139" si="5">F136*E136</f>
        <v>27646.92</v>
      </c>
      <c r="H136" s="72" t="s">
        <v>255</v>
      </c>
      <c r="W136" s="4"/>
    </row>
    <row r="137" spans="1:23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4">
        <v>230</v>
      </c>
      <c r="F137" s="64">
        <v>129.6</v>
      </c>
      <c r="G137" s="65">
        <f t="shared" si="5"/>
        <v>29808</v>
      </c>
      <c r="H137" s="72" t="s">
        <v>255</v>
      </c>
      <c r="W137" s="4"/>
    </row>
    <row r="138" spans="1:23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4">
        <v>0</v>
      </c>
      <c r="F138" s="64">
        <v>0</v>
      </c>
      <c r="G138" s="65">
        <f t="shared" si="5"/>
        <v>0</v>
      </c>
      <c r="H138" s="72" t="s">
        <v>253</v>
      </c>
      <c r="W138" s="4"/>
    </row>
    <row r="139" spans="1:23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4">
        <v>2070</v>
      </c>
      <c r="F139" s="64">
        <v>7.95</v>
      </c>
      <c r="G139" s="65">
        <f t="shared" si="5"/>
        <v>16456.5</v>
      </c>
      <c r="H139" s="72" t="s">
        <v>253</v>
      </c>
      <c r="W139" s="4"/>
    </row>
    <row r="140" spans="1:23" s="3" customFormat="1" ht="17.25" customHeight="1" x14ac:dyDescent="0.25">
      <c r="A140" s="88" t="s">
        <v>232</v>
      </c>
      <c r="B140" s="88"/>
      <c r="C140" s="38"/>
      <c r="D140" s="39"/>
      <c r="E140" s="40"/>
      <c r="F140" s="41"/>
      <c r="G140" s="66">
        <f>SUM(G7:G139)</f>
        <v>1397208.8000999996</v>
      </c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</row>
    <row r="141" spans="1:23" ht="26.25" customHeight="1" x14ac:dyDescent="0.2">
      <c r="A141" s="85" t="s">
        <v>194</v>
      </c>
      <c r="B141" s="85"/>
      <c r="C141" s="85"/>
      <c r="D141" s="85"/>
      <c r="E141" s="85"/>
      <c r="F141" s="85"/>
      <c r="G141" s="85"/>
      <c r="H141" s="78"/>
      <c r="I141" s="73"/>
    </row>
    <row r="142" spans="1:23" ht="13.5" thickBot="1" x14ac:dyDescent="0.25">
      <c r="A142" s="27"/>
      <c r="B142" s="28"/>
      <c r="C142" s="28"/>
      <c r="D142" s="28"/>
      <c r="E142" s="28"/>
      <c r="F142" s="28"/>
      <c r="G142" s="28"/>
      <c r="H142" s="79"/>
    </row>
    <row r="143" spans="1:23" ht="15.75" customHeight="1" thickTop="1" x14ac:dyDescent="0.2">
      <c r="B143" s="44" t="s">
        <v>2</v>
      </c>
      <c r="C143" s="92"/>
      <c r="D143" s="92"/>
      <c r="E143" s="92"/>
      <c r="F143" s="93"/>
    </row>
    <row r="144" spans="1:23" ht="15.75" customHeight="1" x14ac:dyDescent="0.2">
      <c r="B144" s="45" t="s">
        <v>25</v>
      </c>
      <c r="C144" s="94" t="s">
        <v>233</v>
      </c>
      <c r="D144" s="94"/>
      <c r="E144" s="94"/>
      <c r="F144" s="95"/>
    </row>
    <row r="145" spans="2:6" ht="32.25" customHeight="1" x14ac:dyDescent="0.2">
      <c r="B145" s="89"/>
      <c r="C145" s="96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9"/>
      <c r="C146" s="96"/>
      <c r="D146" s="16" t="s">
        <v>4</v>
      </c>
      <c r="E146" s="16" t="s">
        <v>5</v>
      </c>
      <c r="F146" s="46" t="s">
        <v>5</v>
      </c>
    </row>
    <row r="147" spans="2:6" ht="19.149999999999999" customHeight="1" thickBot="1" x14ac:dyDescent="0.3">
      <c r="B147" s="86" t="s">
        <v>263</v>
      </c>
      <c r="C147" s="87"/>
      <c r="D147" s="81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90"/>
      <c r="D149" s="91"/>
      <c r="E149" s="33"/>
      <c r="F149" s="33"/>
    </row>
    <row r="150" spans="2:6" ht="15.75" x14ac:dyDescent="0.25">
      <c r="B150" s="13" t="s">
        <v>3</v>
      </c>
      <c r="C150" s="90"/>
      <c r="D150" s="91"/>
      <c r="E150" s="33"/>
      <c r="F150" s="33"/>
    </row>
    <row r="151" spans="2:6" ht="15.75" customHeight="1" x14ac:dyDescent="0.25">
      <c r="B151" s="32" t="s">
        <v>23</v>
      </c>
      <c r="C151" s="90"/>
      <c r="D151" s="91"/>
      <c r="E151" s="33"/>
      <c r="F151" s="33"/>
    </row>
    <row r="152" spans="2:6" ht="15.75" customHeight="1" x14ac:dyDescent="0.25">
      <c r="B152" s="17" t="s">
        <v>210</v>
      </c>
      <c r="C152" s="90"/>
      <c r="D152" s="91"/>
      <c r="E152" s="33"/>
      <c r="F152" s="33"/>
    </row>
    <row r="153" spans="2:6" ht="15.75" customHeight="1" x14ac:dyDescent="0.25">
      <c r="B153" s="17" t="s">
        <v>211</v>
      </c>
      <c r="C153" s="90"/>
      <c r="D153" s="91"/>
      <c r="E153" s="33"/>
      <c r="F153" s="33"/>
    </row>
    <row r="154" spans="2:6" ht="15.75" customHeight="1" x14ac:dyDescent="0.25">
      <c r="B154" s="17" t="s">
        <v>212</v>
      </c>
      <c r="C154" s="90"/>
      <c r="D154" s="91"/>
      <c r="E154" s="33"/>
      <c r="F154" s="33"/>
    </row>
    <row r="155" spans="2:6" ht="15.75" customHeight="1" x14ac:dyDescent="0.25">
      <c r="B155" s="17" t="s">
        <v>213</v>
      </c>
      <c r="C155" s="90"/>
      <c r="D155" s="91"/>
      <c r="E155" s="33"/>
      <c r="F155" s="33"/>
    </row>
    <row r="156" spans="2:6" ht="15.75" customHeight="1" x14ac:dyDescent="0.25">
      <c r="B156" s="17" t="s">
        <v>208</v>
      </c>
      <c r="C156" s="90"/>
      <c r="D156" s="91"/>
      <c r="E156" s="33"/>
      <c r="F156" s="33"/>
    </row>
    <row r="157" spans="2:6" ht="15.75" customHeight="1" x14ac:dyDescent="0.25">
      <c r="B157" s="17" t="s">
        <v>209</v>
      </c>
      <c r="C157" s="90"/>
      <c r="D157" s="91"/>
      <c r="E157" s="33"/>
      <c r="F157" s="33"/>
    </row>
    <row r="158" spans="2:6" ht="15.75" customHeight="1" x14ac:dyDescent="0.25">
      <c r="B158" s="17" t="s">
        <v>214</v>
      </c>
      <c r="C158" s="90"/>
      <c r="D158" s="91"/>
      <c r="E158" s="33"/>
      <c r="F158" s="33"/>
    </row>
    <row r="159" spans="2:6" ht="15.75" customHeight="1" x14ac:dyDescent="0.25">
      <c r="B159" s="32" t="s">
        <v>22</v>
      </c>
      <c r="C159" s="90"/>
      <c r="D159" s="91"/>
      <c r="E159" s="33"/>
      <c r="F159" s="33"/>
    </row>
    <row r="160" spans="2:6" ht="15.75" x14ac:dyDescent="0.25">
      <c r="B160" s="32" t="s">
        <v>24</v>
      </c>
      <c r="C160" s="90"/>
      <c r="D160" s="91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5.5" x14ac:dyDescent="0.25">
      <c r="B165"/>
      <c r="C165" s="99" t="s">
        <v>231</v>
      </c>
      <c r="D165" s="100"/>
      <c r="E165" s="42" t="s">
        <v>234</v>
      </c>
      <c r="F165" s="82" t="s">
        <v>264</v>
      </c>
      <c r="G165" s="42" t="s">
        <v>235</v>
      </c>
    </row>
    <row r="166" spans="2:7" ht="28.5" customHeight="1" x14ac:dyDescent="0.25">
      <c r="B166"/>
      <c r="C166" s="97" t="s">
        <v>230</v>
      </c>
      <c r="D166" s="98"/>
      <c r="E166" s="67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1104196.2842999997</v>
      </c>
      <c r="F166" s="74">
        <v>0</v>
      </c>
      <c r="G166" s="63">
        <f>ROUND(F166/E166,3)</f>
        <v>0</v>
      </c>
    </row>
    <row r="167" spans="2:7" ht="28.5" customHeight="1" x14ac:dyDescent="0.25">
      <c r="B167"/>
      <c r="C167" s="107" t="s">
        <v>236</v>
      </c>
      <c r="D167" s="108"/>
      <c r="E167" s="67">
        <f>SUBTOTAL(9,G40,G53,G54,G57,G59,G61,G64,G66,G68,G69,G70,G71,G72,G73,G74,G76,G79,G84,G85,G90,G93,G96,G98,G100,G103,G109,G112,G113,G114,G124,G125,G126,G131,G132,G136,G137)</f>
        <v>291184.01579999994</v>
      </c>
      <c r="F167" s="74">
        <v>0</v>
      </c>
      <c r="G167" s="63">
        <f t="shared" ref="G167:G169" si="6">ROUND(F167/E167,3)</f>
        <v>0</v>
      </c>
    </row>
    <row r="168" spans="2:7" ht="28.5" customHeight="1" x14ac:dyDescent="0.25">
      <c r="B168"/>
      <c r="C168" s="105" t="s">
        <v>237</v>
      </c>
      <c r="D168" s="106"/>
      <c r="E168" s="67">
        <f>SUBTOTAL(9,G15,G16,G24,G26,G27,G33,G34,G77,G80,G87,G94,G101)</f>
        <v>1828.5</v>
      </c>
      <c r="F168" s="74">
        <v>0</v>
      </c>
      <c r="G168" s="63">
        <f t="shared" si="6"/>
        <v>0</v>
      </c>
    </row>
    <row r="169" spans="2:7" ht="28.5" customHeight="1" x14ac:dyDescent="0.25">
      <c r="B169"/>
      <c r="C169" s="103" t="s">
        <v>238</v>
      </c>
      <c r="D169" s="104"/>
      <c r="E169" s="67">
        <f>SUBTOTAL(9,G118)</f>
        <v>0</v>
      </c>
      <c r="F169" s="74">
        <v>0</v>
      </c>
      <c r="G169" s="63" t="e">
        <f t="shared" si="6"/>
        <v>#DIV/0!</v>
      </c>
    </row>
    <row r="170" spans="2:7" ht="28.5" customHeight="1" x14ac:dyDescent="0.25">
      <c r="B170"/>
      <c r="C170" s="101" t="s">
        <v>232</v>
      </c>
      <c r="D170" s="102"/>
      <c r="E170" s="68">
        <f>SUM(E166:E169)</f>
        <v>1397208.8000999996</v>
      </c>
      <c r="F170" s="68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rHiEr6dJ2DBtQV72a2mlauejLCBu4E3W9IWjuihIBVrtptt2/qDCC7e5J+ksEJ+kR7p1mhkUK28QfgixX3hGeA==" saltValue="DscIA7K5FfPCIQAh27ZK4A==" spinCount="100000" sheet="1" objects="1" scenarios="1"/>
  <autoFilter ref="A6:J141" xr:uid="{00000000-0009-0000-0000-000000000000}"/>
  <mergeCells count="27">
    <mergeCell ref="C166:D166"/>
    <mergeCell ref="C165:D165"/>
    <mergeCell ref="C170:D170"/>
    <mergeCell ref="C169:D169"/>
    <mergeCell ref="C168:D168"/>
    <mergeCell ref="C167:D167"/>
    <mergeCell ref="C160:D160"/>
    <mergeCell ref="C143:F143"/>
    <mergeCell ref="C144:F144"/>
    <mergeCell ref="C145:C146"/>
    <mergeCell ref="C149:D149"/>
    <mergeCell ref="C151:D151"/>
    <mergeCell ref="C150:D150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F1:G1"/>
    <mergeCell ref="A3:G3"/>
    <mergeCell ref="A141:G141"/>
    <mergeCell ref="B147:C147"/>
    <mergeCell ref="A140:B140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2022-11-17T10:15:13Z</dcterms:modified>
</cp:coreProperties>
</file>