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PČ  2023-2026\OZ Východ\Súťažné podklady\"/>
    </mc:Choice>
  </mc:AlternateContent>
  <bookViews>
    <workbookView xWindow="0" yWindow="0" windowWidth="28800" windowHeight="12996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<sst xmlns="http://schemas.openxmlformats.org/spreadsheetml/2006/main" count="611" uniqueCount="266">
  <si>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</si>
  <si>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</si>
  <si>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</si>
  <si>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</si>
  <si>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</si>
  <si>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</si>
  <si>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</si>
  <si>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</si>
  <si>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</si>
  <si>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</si>
  <si>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</si>
  <si>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</si>
  <si>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</si>
  <si>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</si>
  <si>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</si>
  <si>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</si>
  <si>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</si>
  <si>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</si>
  <si>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</si>
  <si>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</si>
  <si>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</si>
  <si>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</si>
  <si>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</si>
  <si>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</si>
  <si>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</si>
  <si>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</si>
  <si>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</si>
  <si>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</si>
  <si>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</si>
  <si>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</si>
  <si>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</si>
  <si>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</si>
  <si>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</si>
  <si>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</si>
  <si>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</si>
  <si>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</si>
  <si>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</si>
  <si>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</si>
  <si>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</si>
  <si>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</si>
  <si>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</si>
  <si>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</si>
  <si>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</si>
  <si>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</si>
  <si>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</si>
  <si>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</si>
  <si>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</si>
  <si>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</si>
  <si>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</si>
  <si>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</si>
  <si>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</si>
  <si>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</si>
  <si>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</si>
  <si>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</si>
  <si>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</si>
  <si>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</si>
  <si>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</si>
  <si>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</si>
  <si>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</si>
  <si>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</si>
  <si>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</si>
  <si>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</si>
  <si>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</si>
  <si>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</si>
  <si>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</si>
  <si>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</si>
  <si>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</si>
  <si>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</si>
  <si>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</si>
  <si>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</si>
  <si>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</si>
  <si>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</si>
  <si>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</si>
  <si>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</si>
  <si>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</si>
  <si>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</si>
  <si>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</si>
  <si>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</si>
  <si>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</si>
  <si>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</si>
  <si>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</si>
  <si>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</si>
  <si>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</si>
  <si>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</si>
  <si>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</si>
  <si>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</si>
  <si>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</si>
  <si>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</si>
  <si>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</si>
  <si>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</si>
  <si>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</si>
  <si>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</si>
  <si>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</si>
  <si>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</si>
  <si>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</si>
  <si>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</si>
  <si>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</si>
  <si>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</si>
  <si>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</si>
  <si>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</si>
  <si>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</si>
  <si>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</si>
  <si>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</si>
  <si>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</si>
  <si>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</si>
  <si>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</si>
  <si>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</si>
  <si>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</si>
  <si>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</si>
  <si>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</si>
  <si>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</si>
  <si>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</si>
  <si>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</si>
  <si>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</si>
  <si>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</si>
  <si>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</si>
  <si>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</si>
  <si>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</si>
  <si>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</si>
  <si>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</si>
  <si>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</si>
  <si>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</si>
  <si>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</si>
  <si>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</si>
  <si>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</si>
  <si>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</si>
  <si>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</si>
  <si>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</si>
  <si>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</si>
  <si>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</si>
  <si>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</si>
  <si>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</si>
  <si>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</si>
  <si>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</si>
  <si>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</si>
  <si>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</si>
  <si>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</si>
  <si>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</si>
  <si>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</si>
  <si>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</si>
  <si>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</si>
  <si>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</si>
  <si>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</si>
  <si>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</si>
  <si>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</si>
  <si>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</si>
  <si>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</si>
  <si>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</si>
  <si>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</si>
  <si>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</si>
  <si>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</si>
  <si>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</si>
  <si>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</si>
  <si>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</si>
  <si>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</si>
  <si>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</si>
  <si>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</si>
  <si>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</si>
  <si>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</si>
  <si>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</si>
  <si>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</si>
  <si>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</si>
  <si>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</si>
  <si>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</si>
  <si>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</si>
  <si>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</si>
  <si>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</si>
  <si>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</si>
  <si>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</si>
  <si>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</si>
  <si>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</si>
  <si>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</si>
  <si>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</si>
  <si>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</si>
  <si>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</si>
  <si>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</si>
  <si>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</si>
  <si>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</si>
  <si>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</si>
  <si>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</si>
  <si>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</si>
  <si>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</si>
  <si>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</si>
  <si>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</si>
  <si>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</si>
  <si>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</si>
  <si>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</si>
  <si>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</si>
  <si>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</si>
  <si>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</si>
  <si>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</si>
  <si>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</si>
  <si>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</si>
  <si>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</si>
  <si>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</si>
  <si>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</si>
  <si>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</si>
  <si>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</si>
  <si>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</si>
  <si>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</si>
  <si>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</si>
  <si>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</si>
  <si>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</si>
  <si>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</si>
  <si>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</si>
  <si>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</si>
  <si>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</si>
  <si>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</si>
  <si>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</si>
  <si>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</si>
  <si>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</si>
  <si>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</si>
  <si>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</si>
  <si>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</si>
  <si>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</si>
  <si>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</si>
  <si>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</si>
  <si>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</si>
  <si>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</si>
  <si>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</si>
  <si>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</si>
  <si>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</si>
  <si>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</si>
  <si>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</si>
  <si>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</si>
  <si>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</si>
  <si>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</si>
  <si>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</si>
  <si>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</si>
  <si>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</si>
  <si>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</si>
  <si>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</si>
  <si>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</si>
  <si>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</si>
  <si>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</si>
  <si>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</si>
  <si>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</si>
  <si>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</si>
  <si>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</si>
  <si>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</si>
  <si>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</si>
  <si>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</si>
  <si>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</si>
  <si>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</si>
  <si>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</si>
  <si>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</si>
  <si>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</si>
  <si>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</si>
  <si>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</si>
  <si>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</si>
  <si>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</si>
  <si>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</si>
  <si>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</si>
  <si>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</si>
  <si>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</si>
  <si>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</si>
  <si>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</si>
  <si>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</si>
  <si>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</si>
  <si>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</si>
  <si>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</si>
  <si>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</si>
  <si>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</si>
  <si>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</si>
  <si>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Názov predmetu zákazky: Lesnícke služby v pestovateľskej činnosti na LS Svinica pre roky 2023-2026</t>
  </si>
  <si>
    <t>11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</si>
</sst>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48" zoomScale="80" zoomScaleNormal="80" zoomScaleSheetLayoutView="80" workbookViewId="0">
      <selection activeCell="E166" sqref="E166:F170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8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1" t="s">
        <v>262</v>
      </c>
    </row>
    <row r="2" spans="1:8" s="1" customFormat="1" ht="12" customHeight="1" x14ac:dyDescent="0.3">
      <c r="D2" s="2"/>
      <c r="H2" s="72"/>
    </row>
    <row r="3" spans="1:8" s="3" customFormat="1" ht="16.5" customHeight="1" x14ac:dyDescent="0.3">
      <c r="A3" s="6" t="s">
        <v>264</v>
      </c>
      <c r="B3" s="6"/>
      <c r="C3" s="6"/>
      <c r="D3" s="7"/>
      <c r="E3" s="6"/>
      <c r="F3" s="6"/>
      <c r="G3" s="6"/>
      <c r="H3" s="73"/>
    </row>
    <row r="4" spans="1:8" s="1" customFormat="1" ht="18.75" customHeight="1" x14ac:dyDescent="0.3">
      <c r="A4" s="6" t="s">
        <v>263</v>
      </c>
      <c r="B4" s="6"/>
      <c r="C4" s="6"/>
      <c r="D4" s="85" t="s">
        <v>265</v>
      </c>
      <c r="E4" s="6"/>
      <c r="F4" s="6"/>
      <c r="G4" s="6"/>
      <c r="H4" s="73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3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4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70">
        <v>0</v>
      </c>
      <c r="F7" s="81">
        <v>0</v>
      </c>
      <c r="G7" s="82">
        <f t="shared" ref="G7:G38" si="0">F7*E7</f>
        <v>0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0">
        <v>147.20000000000002</v>
      </c>
      <c r="F8" s="81">
        <v>52.983890119131047</v>
      </c>
      <c r="G8" s="82">
        <f t="shared" si="0"/>
        <v>7799.2286255360914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0">
        <v>0</v>
      </c>
      <c r="F9" s="81">
        <v>0</v>
      </c>
      <c r="G9" s="82">
        <f t="shared" si="0"/>
        <v>0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0">
        <v>379.5</v>
      </c>
      <c r="F10" s="81">
        <v>34.886999999999993</v>
      </c>
      <c r="G10" s="82">
        <f t="shared" si="0"/>
        <v>13239.616499999998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0">
        <v>0</v>
      </c>
      <c r="F11" s="81">
        <v>0</v>
      </c>
      <c r="G11" s="82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0">
        <v>0</v>
      </c>
      <c r="F12" s="81">
        <v>0</v>
      </c>
      <c r="G12" s="82">
        <f t="shared" si="0"/>
        <v>0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0">
        <v>0</v>
      </c>
      <c r="F13" s="81">
        <v>0</v>
      </c>
      <c r="G13" s="82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0">
        <v>0</v>
      </c>
      <c r="F14" s="81">
        <v>0</v>
      </c>
      <c r="G14" s="82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0">
        <v>0</v>
      </c>
      <c r="F15" s="81">
        <v>0</v>
      </c>
      <c r="G15" s="82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0">
        <v>0</v>
      </c>
      <c r="F16" s="81">
        <v>0</v>
      </c>
      <c r="G16" s="82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0">
        <v>0</v>
      </c>
      <c r="F17" s="81">
        <v>0</v>
      </c>
      <c r="G17" s="82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0">
        <v>0</v>
      </c>
      <c r="F18" s="81">
        <v>0</v>
      </c>
      <c r="G18" s="82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0">
        <v>0</v>
      </c>
      <c r="F19" s="81">
        <v>0</v>
      </c>
      <c r="G19" s="82">
        <f t="shared" si="0"/>
        <v>0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0">
        <v>0</v>
      </c>
      <c r="F20" s="81">
        <v>0</v>
      </c>
      <c r="G20" s="82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0">
        <v>0</v>
      </c>
      <c r="F21" s="81">
        <v>0</v>
      </c>
      <c r="G21" s="82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0">
        <v>54</v>
      </c>
      <c r="F22" s="81">
        <v>8.6999999999999993</v>
      </c>
      <c r="G22" s="82">
        <f t="shared" si="0"/>
        <v>469.79999999999995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0">
        <v>75</v>
      </c>
      <c r="F23" s="81">
        <v>8.6999999999999993</v>
      </c>
      <c r="G23" s="82">
        <f t="shared" si="0"/>
        <v>652.5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0">
        <v>0</v>
      </c>
      <c r="F24" s="81">
        <v>0</v>
      </c>
      <c r="G24" s="82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0">
        <v>259.60000000000002</v>
      </c>
      <c r="F25" s="81">
        <v>48.654000000000003</v>
      </c>
      <c r="G25" s="82">
        <f t="shared" si="0"/>
        <v>12630.578400000002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0">
        <v>0</v>
      </c>
      <c r="F26" s="81">
        <v>0</v>
      </c>
      <c r="G26" s="82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0">
        <v>0</v>
      </c>
      <c r="F27" s="81">
        <v>0</v>
      </c>
      <c r="G27" s="82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0">
        <v>3600</v>
      </c>
      <c r="F28" s="81">
        <v>4.2320000000000002</v>
      </c>
      <c r="G28" s="82">
        <f t="shared" si="0"/>
        <v>15235.2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0">
        <v>0</v>
      </c>
      <c r="F29" s="81">
        <v>0</v>
      </c>
      <c r="G29" s="82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0">
        <v>0</v>
      </c>
      <c r="F30" s="81">
        <v>0</v>
      </c>
      <c r="G30" s="82">
        <f t="shared" si="0"/>
        <v>0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0">
        <v>0</v>
      </c>
      <c r="F31" s="81">
        <v>0</v>
      </c>
      <c r="G31" s="82">
        <f t="shared" si="0"/>
        <v>0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0">
        <v>130</v>
      </c>
      <c r="F32" s="81">
        <v>31.754999999999995</v>
      </c>
      <c r="G32" s="82">
        <f t="shared" si="0"/>
        <v>4128.1499999999996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0">
        <v>0</v>
      </c>
      <c r="F33" s="81">
        <v>0</v>
      </c>
      <c r="G33" s="82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0">
        <v>0</v>
      </c>
      <c r="F34" s="81">
        <v>0</v>
      </c>
      <c r="G34" s="82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0">
        <v>1068</v>
      </c>
      <c r="F35" s="81">
        <v>7.4729999999999999</v>
      </c>
      <c r="G35" s="82">
        <f t="shared" si="0"/>
        <v>7981.1639999999998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0">
        <v>100</v>
      </c>
      <c r="F36" s="81">
        <v>4.8494999999999999</v>
      </c>
      <c r="G36" s="82">
        <f t="shared" si="0"/>
        <v>484.95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0">
        <v>200</v>
      </c>
      <c r="F37" s="81">
        <v>7.1550000000000002</v>
      </c>
      <c r="G37" s="82">
        <f t="shared" si="0"/>
        <v>1431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0">
        <v>0</v>
      </c>
      <c r="F38" s="81">
        <v>0</v>
      </c>
      <c r="G38" s="82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0">
        <v>100</v>
      </c>
      <c r="F39" s="81">
        <v>0.84149999999999991</v>
      </c>
      <c r="G39" s="82">
        <f t="shared" ref="G39:G70" si="1">F39*E39</f>
        <v>84.149999999999991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0">
        <v>300</v>
      </c>
      <c r="F40" s="81">
        <v>0.79649999999999999</v>
      </c>
      <c r="G40" s="82">
        <f t="shared" si="1"/>
        <v>238.95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0">
        <v>0</v>
      </c>
      <c r="F41" s="81">
        <v>0</v>
      </c>
      <c r="G41" s="82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0">
        <v>240</v>
      </c>
      <c r="F42" s="81">
        <v>8.5065000000000008</v>
      </c>
      <c r="G42" s="82">
        <f t="shared" si="1"/>
        <v>2041.5600000000002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0">
        <v>160</v>
      </c>
      <c r="F43" s="81">
        <v>7.3935000000000004</v>
      </c>
      <c r="G43" s="82">
        <f t="shared" si="1"/>
        <v>1182.96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0">
        <v>6509</v>
      </c>
      <c r="F44" s="81">
        <v>6.36</v>
      </c>
      <c r="G44" s="82">
        <f t="shared" si="1"/>
        <v>41397.240000000005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0">
        <v>30</v>
      </c>
      <c r="F45" s="81">
        <v>365.05199999999996</v>
      </c>
      <c r="G45" s="82">
        <f t="shared" si="1"/>
        <v>10951.56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0">
        <v>0</v>
      </c>
      <c r="F46" s="81">
        <v>0</v>
      </c>
      <c r="G46" s="82">
        <f t="shared" si="1"/>
        <v>0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0">
        <v>0</v>
      </c>
      <c r="F47" s="81">
        <v>0</v>
      </c>
      <c r="G47" s="82">
        <f t="shared" si="1"/>
        <v>0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0">
        <v>0</v>
      </c>
      <c r="F48" s="81">
        <v>0</v>
      </c>
      <c r="G48" s="82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0">
        <v>0</v>
      </c>
      <c r="F49" s="81">
        <v>0</v>
      </c>
      <c r="G49" s="82">
        <f t="shared" si="1"/>
        <v>0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0">
        <v>200</v>
      </c>
      <c r="F50" s="81">
        <v>8.6999999999999993</v>
      </c>
      <c r="G50" s="82">
        <f t="shared" si="1"/>
        <v>1739.9999999999998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0">
        <v>0</v>
      </c>
      <c r="F51" s="81">
        <v>0</v>
      </c>
      <c r="G51" s="82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0">
        <v>100</v>
      </c>
      <c r="F52" s="81">
        <v>10.265999999999998</v>
      </c>
      <c r="G52" s="82">
        <f t="shared" si="1"/>
        <v>1026.5999999999999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0">
        <v>170.20000000000002</v>
      </c>
      <c r="F53" s="81">
        <v>11.327999999999999</v>
      </c>
      <c r="G53" s="82">
        <f t="shared" si="1"/>
        <v>1928.0256000000002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0">
        <v>140</v>
      </c>
      <c r="F54" s="81">
        <v>11.327999999999999</v>
      </c>
      <c r="G54" s="82">
        <f t="shared" si="1"/>
        <v>1585.9199999999998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0">
        <v>200</v>
      </c>
      <c r="F55" s="81">
        <v>3.6465000000000001</v>
      </c>
      <c r="G55" s="82">
        <f t="shared" si="1"/>
        <v>729.30000000000007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0">
        <v>0</v>
      </c>
      <c r="F56" s="81">
        <v>0</v>
      </c>
      <c r="G56" s="82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0">
        <v>0</v>
      </c>
      <c r="F57" s="81">
        <v>0</v>
      </c>
      <c r="G57" s="82">
        <f t="shared" si="1"/>
        <v>0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0">
        <v>0</v>
      </c>
      <c r="F58" s="81">
        <v>0</v>
      </c>
      <c r="G58" s="82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0">
        <v>0</v>
      </c>
      <c r="F59" s="81">
        <v>0</v>
      </c>
      <c r="G59" s="82">
        <f t="shared" si="1"/>
        <v>0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0">
        <v>0</v>
      </c>
      <c r="F60" s="81">
        <v>0</v>
      </c>
      <c r="G60" s="82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0">
        <v>0</v>
      </c>
      <c r="F61" s="81">
        <v>0</v>
      </c>
      <c r="G61" s="82">
        <f t="shared" si="1"/>
        <v>0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0">
        <v>900</v>
      </c>
      <c r="F62" s="81">
        <v>3.6479999999999997</v>
      </c>
      <c r="G62" s="82">
        <f t="shared" si="1"/>
        <v>3283.2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0">
        <v>150</v>
      </c>
      <c r="F63" s="81">
        <v>15.485999999999999</v>
      </c>
      <c r="G63" s="82">
        <f t="shared" si="1"/>
        <v>2322.8999999999996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0">
        <v>75</v>
      </c>
      <c r="F64" s="81">
        <v>7.68</v>
      </c>
      <c r="G64" s="82">
        <f t="shared" si="1"/>
        <v>576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0">
        <v>0</v>
      </c>
      <c r="F65" s="81">
        <v>0</v>
      </c>
      <c r="G65" s="82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0">
        <v>1187.42</v>
      </c>
      <c r="F66" s="81">
        <v>8.4480000000000004</v>
      </c>
      <c r="G66" s="82">
        <f t="shared" si="1"/>
        <v>10031.324160000002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0">
        <v>0</v>
      </c>
      <c r="F67" s="81">
        <v>0</v>
      </c>
      <c r="G67" s="82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0">
        <v>200</v>
      </c>
      <c r="F68" s="81">
        <v>9.4079999999999995</v>
      </c>
      <c r="G68" s="82">
        <f t="shared" si="1"/>
        <v>1881.6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0">
        <v>5263.8</v>
      </c>
      <c r="F69" s="81">
        <v>8.3579999999999988</v>
      </c>
      <c r="G69" s="82">
        <f t="shared" si="1"/>
        <v>43994.840399999994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0">
        <v>10251</v>
      </c>
      <c r="F70" s="81">
        <v>11.342999999999998</v>
      </c>
      <c r="G70" s="82">
        <f t="shared" si="1"/>
        <v>116277.09299999998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0">
        <v>3200</v>
      </c>
      <c r="F71" s="81">
        <v>19.501999999999999</v>
      </c>
      <c r="G71" s="82">
        <f t="shared" ref="G71:G102" si="2">F71*E71</f>
        <v>62406.399999999994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0">
        <v>4636</v>
      </c>
      <c r="F72" s="81">
        <v>8.6564999999999994</v>
      </c>
      <c r="G72" s="82">
        <f t="shared" si="2"/>
        <v>40131.534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0">
        <v>3320</v>
      </c>
      <c r="F73" s="81">
        <v>9.0544999999999991</v>
      </c>
      <c r="G73" s="82">
        <f t="shared" si="2"/>
        <v>30060.94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0">
        <v>2400</v>
      </c>
      <c r="F74" s="81">
        <v>9.4524999999999988</v>
      </c>
      <c r="G74" s="82">
        <f t="shared" si="2"/>
        <v>22685.999999999996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0">
        <v>0</v>
      </c>
      <c r="F75" s="81">
        <v>0</v>
      </c>
      <c r="G75" s="82">
        <f t="shared" si="2"/>
        <v>0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0">
        <v>0</v>
      </c>
      <c r="F76" s="81">
        <v>0</v>
      </c>
      <c r="G76" s="82">
        <f t="shared" si="2"/>
        <v>0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0">
        <v>0</v>
      </c>
      <c r="F77" s="81">
        <v>0</v>
      </c>
      <c r="G77" s="82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0">
        <v>150</v>
      </c>
      <c r="F78" s="81">
        <v>1.9634999999999998</v>
      </c>
      <c r="G78" s="82">
        <f t="shared" si="2"/>
        <v>294.52499999999998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0">
        <v>0</v>
      </c>
      <c r="F79" s="81">
        <v>0</v>
      </c>
      <c r="G79" s="82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0">
        <v>0</v>
      </c>
      <c r="F80" s="81">
        <v>0</v>
      </c>
      <c r="G80" s="82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0">
        <v>0</v>
      </c>
      <c r="F81" s="81">
        <v>0</v>
      </c>
      <c r="G81" s="82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0">
        <v>0</v>
      </c>
      <c r="F82" s="81">
        <v>0</v>
      </c>
      <c r="G82" s="82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0">
        <v>0</v>
      </c>
      <c r="F83" s="81">
        <v>0</v>
      </c>
      <c r="G83" s="82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0">
        <v>0</v>
      </c>
      <c r="F84" s="81">
        <v>0</v>
      </c>
      <c r="G84" s="82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0">
        <v>0</v>
      </c>
      <c r="F85" s="81">
        <v>0</v>
      </c>
      <c r="G85" s="82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0">
        <v>0</v>
      </c>
      <c r="F86" s="81">
        <v>0</v>
      </c>
      <c r="G86" s="82">
        <f t="shared" si="2"/>
        <v>0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0">
        <v>0</v>
      </c>
      <c r="F87" s="81">
        <v>0</v>
      </c>
      <c r="G87" s="82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0">
        <v>0</v>
      </c>
      <c r="F88" s="81">
        <v>0</v>
      </c>
      <c r="G88" s="82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0">
        <v>0</v>
      </c>
      <c r="F89" s="81">
        <v>0</v>
      </c>
      <c r="G89" s="82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0">
        <v>0</v>
      </c>
      <c r="F90" s="81">
        <v>0</v>
      </c>
      <c r="G90" s="82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0">
        <v>0</v>
      </c>
      <c r="F91" s="81">
        <v>0</v>
      </c>
      <c r="G91" s="82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0">
        <v>920</v>
      </c>
      <c r="F92" s="81">
        <v>7.95</v>
      </c>
      <c r="G92" s="82">
        <f t="shared" si="2"/>
        <v>7314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0">
        <v>0</v>
      </c>
      <c r="F93" s="81">
        <v>0</v>
      </c>
      <c r="G93" s="82">
        <f t="shared" si="2"/>
        <v>0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0">
        <v>0</v>
      </c>
      <c r="F94" s="81">
        <v>0</v>
      </c>
      <c r="G94" s="82">
        <f t="shared" si="2"/>
        <v>0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0">
        <v>0</v>
      </c>
      <c r="F95" s="81">
        <v>0</v>
      </c>
      <c r="G95" s="82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0">
        <v>0</v>
      </c>
      <c r="F96" s="81">
        <v>0</v>
      </c>
      <c r="G96" s="82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0">
        <v>0</v>
      </c>
      <c r="F97" s="81">
        <v>0</v>
      </c>
      <c r="G97" s="82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0">
        <v>0</v>
      </c>
      <c r="F98" s="81">
        <v>0</v>
      </c>
      <c r="G98" s="82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0">
        <v>0</v>
      </c>
      <c r="F99" s="81">
        <v>0</v>
      </c>
      <c r="G99" s="82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0">
        <v>0</v>
      </c>
      <c r="F100" s="81">
        <v>0</v>
      </c>
      <c r="G100" s="82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0">
        <v>0</v>
      </c>
      <c r="F101" s="81">
        <v>0</v>
      </c>
      <c r="G101" s="82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0">
        <v>0</v>
      </c>
      <c r="F102" s="81">
        <v>0</v>
      </c>
      <c r="G102" s="82">
        <f t="shared" si="2"/>
        <v>0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0">
        <v>0</v>
      </c>
      <c r="F103" s="81">
        <v>0</v>
      </c>
      <c r="G103" s="82">
        <f t="shared" ref="G103:G134" si="3">F103*E103</f>
        <v>0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0">
        <v>0</v>
      </c>
      <c r="F104" s="81">
        <v>0</v>
      </c>
      <c r="G104" s="82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0">
        <v>0</v>
      </c>
      <c r="F105" s="81">
        <v>0</v>
      </c>
      <c r="G105" s="82">
        <f t="shared" si="3"/>
        <v>0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0">
        <v>0</v>
      </c>
      <c r="F106" s="81">
        <v>0</v>
      </c>
      <c r="G106" s="82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0">
        <v>0</v>
      </c>
      <c r="F107" s="81">
        <v>0</v>
      </c>
      <c r="G107" s="82">
        <f t="shared" si="3"/>
        <v>0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0">
        <v>0</v>
      </c>
      <c r="F108" s="81">
        <v>0</v>
      </c>
      <c r="G108" s="82">
        <f t="shared" si="3"/>
        <v>0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0">
        <v>15</v>
      </c>
      <c r="F109" s="81">
        <v>14.1075</v>
      </c>
      <c r="G109" s="82">
        <f t="shared" si="3"/>
        <v>211.61250000000001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0">
        <v>0</v>
      </c>
      <c r="F110" s="81">
        <v>0</v>
      </c>
      <c r="G110" s="82">
        <f t="shared" si="3"/>
        <v>0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0">
        <v>0</v>
      </c>
      <c r="F111" s="81">
        <v>0</v>
      </c>
      <c r="G111" s="82">
        <f t="shared" si="3"/>
        <v>0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0">
        <v>15</v>
      </c>
      <c r="F112" s="81">
        <v>3.0974999999999997</v>
      </c>
      <c r="G112" s="82">
        <f t="shared" si="3"/>
        <v>46.462499999999999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0">
        <v>0</v>
      </c>
      <c r="F113" s="81">
        <v>0</v>
      </c>
      <c r="G113" s="82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0">
        <v>0</v>
      </c>
      <c r="F114" s="81">
        <v>0</v>
      </c>
      <c r="G114" s="82">
        <f t="shared" si="3"/>
        <v>0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0">
        <v>0</v>
      </c>
      <c r="F115" s="81">
        <v>0</v>
      </c>
      <c r="G115" s="82">
        <f t="shared" si="3"/>
        <v>0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0">
        <v>0</v>
      </c>
      <c r="F116" s="81">
        <v>0</v>
      </c>
      <c r="G116" s="82">
        <f t="shared" si="3"/>
        <v>0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0">
        <v>0</v>
      </c>
      <c r="F117" s="81">
        <v>0</v>
      </c>
      <c r="G117" s="82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0">
        <v>0</v>
      </c>
      <c r="F118" s="81">
        <v>0</v>
      </c>
      <c r="G118" s="82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0">
        <v>0</v>
      </c>
      <c r="F119" s="81">
        <v>0</v>
      </c>
      <c r="G119" s="82">
        <f t="shared" si="3"/>
        <v>0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0">
        <v>0</v>
      </c>
      <c r="F120" s="81">
        <v>0</v>
      </c>
      <c r="G120" s="82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0">
        <v>0</v>
      </c>
      <c r="F121" s="81">
        <v>0</v>
      </c>
      <c r="G121" s="82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0">
        <v>0</v>
      </c>
      <c r="F122" s="81">
        <v>0</v>
      </c>
      <c r="G122" s="82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0">
        <v>0</v>
      </c>
      <c r="F123" s="81">
        <v>0</v>
      </c>
      <c r="G123" s="82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0">
        <v>0</v>
      </c>
      <c r="F124" s="81">
        <v>0</v>
      </c>
      <c r="G124" s="82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3">
        <v>0</v>
      </c>
      <c r="F125" s="84">
        <v>0</v>
      </c>
      <c r="G125" s="82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3">
        <v>0</v>
      </c>
      <c r="F126" s="84">
        <v>0</v>
      </c>
      <c r="G126" s="82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3">
        <v>800</v>
      </c>
      <c r="F127" s="84">
        <v>1.59</v>
      </c>
      <c r="G127" s="82">
        <f t="shared" si="3"/>
        <v>1272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3">
        <v>900</v>
      </c>
      <c r="F128" s="84">
        <v>0.79500000000000004</v>
      </c>
      <c r="G128" s="82">
        <f t="shared" si="3"/>
        <v>715.5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3">
        <v>0</v>
      </c>
      <c r="F129" s="84">
        <v>0</v>
      </c>
      <c r="G129" s="82">
        <f t="shared" si="3"/>
        <v>0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3">
        <v>0</v>
      </c>
      <c r="F130" s="84">
        <v>0</v>
      </c>
      <c r="G130" s="82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3">
        <v>6.6</v>
      </c>
      <c r="F131" s="84">
        <v>16.0185</v>
      </c>
      <c r="G131" s="82">
        <f t="shared" si="3"/>
        <v>105.7221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3">
        <v>0</v>
      </c>
      <c r="F132" s="84">
        <v>0</v>
      </c>
      <c r="G132" s="82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3">
        <v>0</v>
      </c>
      <c r="F133" s="84">
        <v>0</v>
      </c>
      <c r="G133" s="82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3">
        <v>0</v>
      </c>
      <c r="F134" s="84">
        <v>0</v>
      </c>
      <c r="G134" s="82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3">
        <v>0</v>
      </c>
      <c r="F135" s="84">
        <v>0</v>
      </c>
      <c r="G135" s="82">
        <f t="shared" ref="G135" si="4">F135*E135</f>
        <v>0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3">
        <v>20</v>
      </c>
      <c r="F136" s="84">
        <v>72.901499999999999</v>
      </c>
      <c r="G136" s="82">
        <f t="shared" ref="G136:G139" si="5">F136*E136</f>
        <v>1458.03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3">
        <v>0</v>
      </c>
      <c r="F137" s="84">
        <v>0</v>
      </c>
      <c r="G137" s="82">
        <f t="shared" si="5"/>
        <v>0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3">
        <v>0</v>
      </c>
      <c r="F138" s="84">
        <v>0</v>
      </c>
      <c r="G138" s="82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3">
        <v>100</v>
      </c>
      <c r="F139" s="84">
        <v>7.95</v>
      </c>
      <c r="G139" s="82">
        <f t="shared" si="5"/>
        <v>795</v>
      </c>
      <c r="H139" s="4" t="s">
        <v>255</v>
      </c>
    </row>
    <row r="140" spans="1:10" s="42" customFormat="1" ht="17.25" customHeight="1" x14ac:dyDescent="0.3">
      <c r="A140" s="98" t="s">
        <v>233</v>
      </c>
      <c r="B140" s="98"/>
      <c r="C140" s="43"/>
      <c r="D140" s="44"/>
      <c r="E140" s="45"/>
      <c r="F140" s="46"/>
      <c r="G140" s="75">
        <f>SUM(G7:G139)</f>
        <v>472823.13678553607</v>
      </c>
    </row>
    <row r="141" spans="1:10" ht="26.25" customHeight="1" x14ac:dyDescent="0.25">
      <c r="A141" s="101" t="s">
        <v>195</v>
      </c>
      <c r="B141" s="102"/>
      <c r="C141" s="102"/>
      <c r="D141" s="102"/>
      <c r="E141" s="102"/>
      <c r="F141" s="102"/>
      <c r="G141" s="102"/>
      <c r="H141" s="102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6"/>
      <c r="J142" s="22"/>
    </row>
    <row r="143" spans="1:10" ht="15.75" customHeight="1" thickTop="1" x14ac:dyDescent="0.25">
      <c r="B143" s="49" t="s">
        <v>2</v>
      </c>
      <c r="C143" s="103"/>
      <c r="D143" s="103"/>
      <c r="E143" s="103"/>
      <c r="F143" s="104"/>
      <c r="H143" s="77"/>
      <c r="J143" s="22"/>
    </row>
    <row r="144" spans="1:10" ht="15.75" customHeight="1" x14ac:dyDescent="0.25">
      <c r="B144" s="50" t="s">
        <v>26</v>
      </c>
      <c r="C144" s="105" t="s">
        <v>234</v>
      </c>
      <c r="D144" s="105"/>
      <c r="E144" s="105"/>
      <c r="F144" s="106"/>
      <c r="H144" s="77"/>
      <c r="J144" s="22"/>
    </row>
    <row r="145" spans="2:6" ht="32.25" customHeight="1" x14ac:dyDescent="0.25">
      <c r="B145" s="108"/>
      <c r="C145" s="107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108"/>
      <c r="C146" s="107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99"/>
      <c r="D149" s="100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99"/>
      <c r="D151" s="100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99"/>
      <c r="D160" s="100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88" t="s">
        <v>232</v>
      </c>
      <c r="D165" s="89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6" t="s">
        <v>231</v>
      </c>
      <c r="D166" s="87"/>
      <c r="E166" s="10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139202.6825255361</v>
      </c>
      <c r="F166" s="110"/>
      <c r="G166" s="79">
        <f>ROUND(F166/E166,3)</f>
        <v>0</v>
      </c>
    </row>
    <row r="167" spans="2:7" ht="26.25" customHeight="1" x14ac:dyDescent="0.25">
      <c r="B167"/>
      <c r="C167" s="96" t="s">
        <v>238</v>
      </c>
      <c r="D167" s="97"/>
      <c r="E167" s="109">
        <f>SUBTOTAL(9,G40,G53,G54,G57,G59,G61,G64,G66,G68,G69,G70,G71,G72,G73,G74,G76,G79,G84,G85,G90,G93,G96,G98,G100,G103,G109,G112,G113,G114,G124,G125,G126,G131,G132,G136,G137)</f>
        <v>333620.45426000003</v>
      </c>
      <c r="F167" s="110"/>
      <c r="G167" s="79">
        <f t="shared" ref="G167:G169" si="6">ROUND(F167/E167,3)</f>
        <v>0</v>
      </c>
    </row>
    <row r="168" spans="2:7" ht="15" customHeight="1" x14ac:dyDescent="0.25">
      <c r="B168"/>
      <c r="C168" s="94" t="s">
        <v>239</v>
      </c>
      <c r="D168" s="95"/>
      <c r="E168" s="109">
        <f>SUBTOTAL(9,G15,G16,G24,G26,G27,G33,G34,G77,G80,G87,G94,G101)</f>
        <v>0</v>
      </c>
      <c r="F168" s="110"/>
      <c r="G168" s="79" t="e">
        <f t="shared" si="6"/>
        <v>#DIV/0!</v>
      </c>
    </row>
    <row r="169" spans="2:7" ht="15" customHeight="1" x14ac:dyDescent="0.25">
      <c r="B169"/>
      <c r="C169" s="92" t="s">
        <v>240</v>
      </c>
      <c r="D169" s="93"/>
      <c r="E169" s="109">
        <f>SUBTOTAL(9,G118)</f>
        <v>0</v>
      </c>
      <c r="F169" s="110"/>
      <c r="G169" s="79" t="e">
        <f t="shared" si="6"/>
        <v>#DIV/0!</v>
      </c>
    </row>
    <row r="170" spans="2:7" ht="13.8" x14ac:dyDescent="0.25">
      <c r="B170"/>
      <c r="C170" s="90" t="s">
        <v>233</v>
      </c>
      <c r="D170" s="91"/>
      <c r="E170" s="111">
        <f>SUM(E166:E169)</f>
        <v>472823.13678553613</v>
      </c>
      <c r="F170" s="111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5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2022-10-24T13:17:08Z</cp:lastPrinted>
  <dcterms:created xsi:type="dcterms:W3CDTF">2012-03-14T10:26:47Z</dcterms:created>
  <dcterms:modified xsi:type="dcterms:W3CDTF">2022-11-21T19:20:47Z</dcterms:modified>
</cp:coreProperties>
</file>