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<sst xmlns="http://schemas.openxmlformats.org/spreadsheetml/2006/main" count="612" uniqueCount="267">
  <si>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</si>
  <si>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</si>
  <si>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</si>
  <si>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</si>
  <si>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</si>
  <si>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</si>
  <si>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</si>
  <si>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</si>
  <si>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</si>
  <si>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</si>
  <si>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</si>
  <si>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</si>
  <si>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</si>
  <si>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</si>
  <si>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</si>
  <si>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</si>
  <si>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</si>
  <si>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</si>
  <si>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</si>
  <si>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</si>
  <si>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</si>
  <si>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</si>
  <si>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</si>
  <si>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</si>
  <si>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</si>
  <si>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</si>
  <si>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</si>
  <si>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</si>
  <si>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</si>
  <si>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</si>
  <si>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</si>
  <si>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</si>
  <si>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</si>
  <si>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</si>
  <si>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</si>
  <si>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</si>
  <si>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</si>
  <si>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</si>
  <si>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</si>
  <si>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</si>
  <si>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</si>
  <si>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</si>
  <si>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</si>
  <si>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</si>
  <si>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</si>
  <si>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</si>
  <si>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</si>
  <si>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</si>
  <si>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</si>
  <si>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</si>
  <si>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</si>
  <si>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</si>
  <si>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</si>
  <si>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</si>
  <si>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</si>
  <si>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</si>
  <si>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</si>
  <si>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</si>
  <si>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</si>
  <si>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</si>
  <si>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</si>
  <si>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</si>
  <si>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</si>
  <si>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</si>
  <si>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</si>
  <si>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</si>
  <si>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</si>
  <si>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</si>
  <si>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</si>
  <si>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</si>
  <si>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</si>
  <si>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</si>
  <si>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</si>
  <si>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</si>
  <si>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</si>
  <si>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</si>
  <si>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</si>
  <si>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</si>
  <si>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</si>
  <si>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</si>
  <si>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</si>
  <si>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</si>
  <si>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</si>
  <si>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</si>
  <si>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</si>
  <si>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</si>
  <si>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</si>
  <si>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</si>
  <si>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</si>
  <si>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</si>
  <si>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</si>
  <si>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</si>
  <si>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</si>
  <si>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</si>
  <si>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</si>
  <si>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</si>
  <si>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</si>
  <si>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</si>
  <si>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</si>
  <si>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</si>
  <si>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</si>
  <si>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</si>
  <si>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</si>
  <si>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</si>
  <si>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</si>
  <si>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</si>
  <si>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</si>
  <si>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</si>
  <si>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</si>
  <si>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</si>
  <si>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</si>
  <si>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</si>
  <si>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</si>
  <si>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</si>
  <si>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</si>
  <si>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</si>
  <si>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</si>
  <si>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</si>
  <si>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</si>
  <si>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</si>
  <si>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</si>
  <si>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</si>
  <si>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</si>
  <si>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</si>
  <si>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</si>
  <si>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</si>
  <si>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</si>
  <si>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</si>
  <si>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</si>
  <si>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</si>
  <si>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</si>
  <si>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</si>
  <si>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</si>
  <si>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</si>
  <si>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</si>
  <si>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</si>
  <si>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</si>
  <si>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</si>
  <si>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</si>
  <si>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</si>
  <si>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</si>
  <si>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</si>
  <si>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</si>
  <si>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</si>
  <si>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</si>
  <si>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</si>
  <si>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</si>
  <si>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</si>
  <si>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</si>
  <si>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</si>
  <si>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</si>
  <si>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</si>
  <si>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</si>
  <si>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</si>
  <si>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</si>
  <si>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</si>
  <si>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</si>
  <si>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</si>
  <si>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</si>
  <si>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</si>
  <si>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</si>
  <si>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</si>
  <si>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</si>
  <si>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</si>
  <si>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</si>
  <si>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</si>
  <si>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</si>
  <si>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</si>
  <si>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</si>
  <si>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</si>
  <si>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</si>
  <si>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</si>
  <si>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</si>
  <si>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</si>
  <si>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</si>
  <si>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</si>
  <si>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</si>
  <si>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</si>
  <si>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</si>
  <si>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</si>
  <si>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</si>
  <si>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</si>
  <si>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</si>
  <si>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</si>
  <si>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</si>
  <si>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</si>
  <si>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</si>
  <si>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</si>
  <si>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</si>
  <si>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</si>
  <si>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</si>
  <si>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</si>
  <si>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</si>
  <si>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</si>
  <si>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</si>
  <si>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</si>
  <si>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</si>
  <si>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</si>
  <si>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</si>
  <si>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</si>
  <si>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</si>
  <si>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</si>
  <si>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</si>
  <si>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</si>
  <si>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</si>
  <si>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</si>
  <si>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</si>
  <si>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</si>
  <si>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</si>
  <si>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</si>
  <si>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</si>
  <si>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</si>
  <si>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</si>
  <si>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</si>
  <si>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</si>
  <si>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</si>
  <si>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</si>
  <si>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</si>
  <si>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</si>
  <si>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</si>
  <si>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</si>
  <si>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</si>
  <si>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</si>
  <si>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</si>
  <si>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</si>
  <si>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</si>
  <si>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</si>
  <si>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</si>
  <si>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</si>
  <si>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</si>
  <si>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</si>
  <si>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</si>
  <si>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</si>
  <si>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</si>
  <si>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</si>
  <si>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</si>
  <si>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</si>
  <si>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</si>
  <si>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</si>
  <si>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</si>
  <si>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</si>
  <si>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</si>
  <si>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</si>
  <si>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</si>
  <si>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</si>
  <si>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</si>
  <si>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</si>
  <si>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</si>
  <si>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</si>
  <si>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</si>
  <si>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</si>
  <si>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</si>
  <si>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</si>
  <si>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</si>
  <si>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</si>
  <si>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</si>
  <si>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</si>
  <si>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</si>
  <si>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</si>
  <si>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</si>
  <si>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</si>
  <si>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</si>
  <si>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</si>
  <si>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</si>
  <si>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</si>
  <si>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</si>
  <si>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6 Bratislava 2 na LS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</si>
</sst>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5" zoomScale="75" zoomScaleNormal="80" zoomScaleSheetLayoutView="75" workbookViewId="0">
      <selection activeCell="C150" sqref="C150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09" customWidth="1"/>
    <col min="5" max="5" width="16.7109375" style="30" customWidth="1"/>
    <col min="6" max="6" width="15.7109375" style="30" customWidth="1"/>
    <col min="7" max="7" width="18.7109375" style="68" customWidth="1"/>
    <col min="8" max="8" width="18.42578125" style="80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8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322</v>
      </c>
      <c r="F7" s="28">
        <v>56.72399999999999</v>
      </c>
      <c r="G7" s="29">
        <f t="shared" ref="G7:G38" si="0">F7*E7</f>
        <v>18265.127999999997</v>
      </c>
      <c r="H7" s="30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161</v>
      </c>
      <c r="F8" s="28">
        <v>54.983999999999995</v>
      </c>
      <c r="G8" s="29">
        <f t="shared" si="0"/>
        <v>8852.4239999999991</v>
      </c>
      <c r="H8" s="30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>
        <v>0</v>
      </c>
      <c r="F9" s="28">
        <v>0</v>
      </c>
      <c r="G9" s="29">
        <f t="shared" si="0"/>
        <v>0</v>
      </c>
      <c r="H9" s="30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322</v>
      </c>
      <c r="F10" s="28">
        <v>37.496999999999993</v>
      </c>
      <c r="G10" s="29">
        <f t="shared" si="0"/>
        <v>12074.033999999998</v>
      </c>
      <c r="H10" s="30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>
        <v>0</v>
      </c>
      <c r="F11" s="28">
        <v>0</v>
      </c>
      <c r="G11" s="29">
        <f t="shared" si="0"/>
        <v>0</v>
      </c>
      <c r="H11" s="30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>
        <v>0</v>
      </c>
      <c r="F12" s="28">
        <v>0</v>
      </c>
      <c r="G12" s="29">
        <f t="shared" si="0"/>
        <v>0</v>
      </c>
      <c r="H12" s="30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>
        <v>0</v>
      </c>
      <c r="F13" s="28">
        <v>0</v>
      </c>
      <c r="G13" s="29">
        <f t="shared" si="0"/>
        <v>0</v>
      </c>
      <c r="H13" s="30" t="s">
        <v>255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>
        <v>276</v>
      </c>
      <c r="F14" s="28">
        <v>177.21899999999999</v>
      </c>
      <c r="G14" s="29">
        <f t="shared" si="0"/>
        <v>48912.443999999996</v>
      </c>
      <c r="H14" s="30" t="s">
        <v>255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1">
        <v>0</v>
      </c>
      <c r="F15" s="28">
        <v>0</v>
      </c>
      <c r="G15" s="29">
        <f t="shared" si="0"/>
        <v>0</v>
      </c>
      <c r="H15" s="30" t="s">
        <v>256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>
        <v>0</v>
      </c>
      <c r="F16" s="28">
        <v>0</v>
      </c>
      <c r="G16" s="29">
        <f t="shared" si="0"/>
        <v>0</v>
      </c>
      <c r="H16" s="30" t="s">
        <v>256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1">
        <v>0</v>
      </c>
      <c r="F17" s="28">
        <v>0</v>
      </c>
      <c r="G17" s="29">
        <f t="shared" si="0"/>
        <v>0</v>
      </c>
      <c r="H17" s="30" t="s">
        <v>255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>
        <v>0</v>
      </c>
      <c r="F18" s="28">
        <v>0</v>
      </c>
      <c r="G18" s="29">
        <f t="shared" si="0"/>
        <v>0</v>
      </c>
      <c r="H18" s="30" t="s">
        <v>255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>
        <v>184</v>
      </c>
      <c r="F19" s="28">
        <v>30.015000000000001</v>
      </c>
      <c r="G19" s="29">
        <f t="shared" si="0"/>
        <v>5522.76</v>
      </c>
      <c r="H19" s="30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>
        <v>184</v>
      </c>
      <c r="F20" s="28">
        <v>37.409999999999997</v>
      </c>
      <c r="G20" s="29">
        <f t="shared" si="0"/>
        <v>6883.44</v>
      </c>
      <c r="H20" s="30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>
        <v>0</v>
      </c>
      <c r="F21" s="28">
        <v>0</v>
      </c>
      <c r="G21" s="29">
        <f t="shared" si="0"/>
        <v>0</v>
      </c>
      <c r="H21" s="30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1">
        <v>230</v>
      </c>
      <c r="F22" s="28">
        <v>8.6999999999999993</v>
      </c>
      <c r="G22" s="29">
        <f t="shared" si="0"/>
        <v>2000.9999999999998</v>
      </c>
      <c r="H22" s="30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>
        <v>78</v>
      </c>
      <c r="F23" s="28">
        <v>8.6999999999999993</v>
      </c>
      <c r="G23" s="29">
        <f t="shared" si="0"/>
        <v>678.59999999999991</v>
      </c>
      <c r="H23" s="30" t="s">
        <v>255</v>
      </c>
    </row>
    <row r="24" spans="1:8" ht="28.5" customHeight="1" x14ac:dyDescent="0.25">
      <c r="A24" s="23">
        <v>16</v>
      </c>
      <c r="B24" s="34" t="s">
        <v>115</v>
      </c>
      <c r="C24" s="25" t="s">
        <v>112</v>
      </c>
      <c r="D24" s="26" t="s">
        <v>18</v>
      </c>
      <c r="E24" s="31">
        <v>0</v>
      </c>
      <c r="F24" s="28">
        <v>0</v>
      </c>
      <c r="G24" s="29">
        <f t="shared" si="0"/>
        <v>0</v>
      </c>
      <c r="H24" s="30" t="s">
        <v>256</v>
      </c>
    </row>
    <row r="25" spans="1:8" ht="28.5" customHeight="1" x14ac:dyDescent="0.25">
      <c r="A25" s="35">
        <v>17</v>
      </c>
      <c r="B25" s="24" t="s">
        <v>51</v>
      </c>
      <c r="C25" s="36" t="s">
        <v>52</v>
      </c>
      <c r="D25" s="26" t="s">
        <v>14</v>
      </c>
      <c r="E25" s="31">
        <v>460</v>
      </c>
      <c r="F25" s="28">
        <v>60.022500000000001</v>
      </c>
      <c r="G25" s="29">
        <f t="shared" si="0"/>
        <v>27610.350000000002</v>
      </c>
      <c r="H25" s="30" t="s">
        <v>255</v>
      </c>
    </row>
    <row r="26" spans="1:8" ht="28.5" customHeight="1" x14ac:dyDescent="0.25">
      <c r="A26" s="35">
        <v>18</v>
      </c>
      <c r="B26" s="33" t="s">
        <v>146</v>
      </c>
      <c r="C26" s="36" t="s">
        <v>53</v>
      </c>
      <c r="D26" s="26" t="s">
        <v>18</v>
      </c>
      <c r="E26" s="31">
        <v>0</v>
      </c>
      <c r="F26" s="28">
        <v>0</v>
      </c>
      <c r="G26" s="29">
        <f t="shared" si="0"/>
        <v>0</v>
      </c>
      <c r="H26" s="30" t="s">
        <v>256</v>
      </c>
    </row>
    <row r="27" spans="1:8" ht="28.5" customHeight="1" x14ac:dyDescent="0.25">
      <c r="A27" s="35">
        <v>19</v>
      </c>
      <c r="B27" s="33" t="s">
        <v>147</v>
      </c>
      <c r="C27" s="37" t="s">
        <v>54</v>
      </c>
      <c r="D27" s="26" t="s">
        <v>18</v>
      </c>
      <c r="E27" s="31">
        <v>0</v>
      </c>
      <c r="F27" s="28">
        <v>0</v>
      </c>
      <c r="G27" s="29">
        <f t="shared" si="0"/>
        <v>0</v>
      </c>
      <c r="H27" s="30" t="s">
        <v>256</v>
      </c>
    </row>
    <row r="28" spans="1:8" ht="28.5" customHeight="1" x14ac:dyDescent="0.25">
      <c r="A28" s="35">
        <v>20</v>
      </c>
      <c r="B28" s="24" t="s">
        <v>204</v>
      </c>
      <c r="C28" s="36" t="s">
        <v>55</v>
      </c>
      <c r="D28" s="26" t="s">
        <v>21</v>
      </c>
      <c r="E28" s="31">
        <v>4600</v>
      </c>
      <c r="F28" s="28">
        <v>5.6119999999999992</v>
      </c>
      <c r="G28" s="29">
        <f t="shared" si="0"/>
        <v>25815.199999999997</v>
      </c>
      <c r="H28" s="30" t="s">
        <v>255</v>
      </c>
    </row>
    <row r="29" spans="1:8" ht="28.5" customHeight="1" x14ac:dyDescent="0.25">
      <c r="A29" s="35">
        <v>21</v>
      </c>
      <c r="B29" s="24" t="s">
        <v>56</v>
      </c>
      <c r="C29" s="36" t="s">
        <v>55</v>
      </c>
      <c r="D29" s="26" t="s">
        <v>21</v>
      </c>
      <c r="E29" s="31">
        <v>0</v>
      </c>
      <c r="F29" s="28">
        <v>0</v>
      </c>
      <c r="G29" s="29">
        <f t="shared" si="0"/>
        <v>0</v>
      </c>
      <c r="H29" s="30" t="s">
        <v>255</v>
      </c>
    </row>
    <row r="30" spans="1:8" ht="28.5" customHeight="1" x14ac:dyDescent="0.25">
      <c r="A30" s="23">
        <v>22</v>
      </c>
      <c r="B30" s="38" t="s">
        <v>199</v>
      </c>
      <c r="C30" s="36" t="s">
        <v>55</v>
      </c>
      <c r="D30" s="26" t="s">
        <v>21</v>
      </c>
      <c r="E30" s="31">
        <v>230</v>
      </c>
      <c r="F30" s="28">
        <v>4.5999999999999996</v>
      </c>
      <c r="G30" s="29">
        <f t="shared" si="0"/>
        <v>1058</v>
      </c>
      <c r="H30" s="30" t="s">
        <v>255</v>
      </c>
    </row>
    <row r="31" spans="1:8" ht="28.5" customHeight="1" x14ac:dyDescent="0.25">
      <c r="A31" s="35">
        <v>23</v>
      </c>
      <c r="B31" s="24" t="s">
        <v>16</v>
      </c>
      <c r="C31" s="36" t="s">
        <v>55</v>
      </c>
      <c r="D31" s="26" t="s">
        <v>21</v>
      </c>
      <c r="E31" s="31">
        <v>0</v>
      </c>
      <c r="F31" s="28">
        <v>0</v>
      </c>
      <c r="G31" s="29">
        <f t="shared" si="0"/>
        <v>0</v>
      </c>
      <c r="H31" s="30" t="s">
        <v>255</v>
      </c>
    </row>
    <row r="32" spans="1:8" ht="28.5" customHeight="1" x14ac:dyDescent="0.25">
      <c r="A32" s="35">
        <v>24</v>
      </c>
      <c r="B32" s="24" t="s">
        <v>17</v>
      </c>
      <c r="C32" s="37" t="s">
        <v>44</v>
      </c>
      <c r="D32" s="26" t="s">
        <v>14</v>
      </c>
      <c r="E32" s="31">
        <v>276</v>
      </c>
      <c r="F32" s="28">
        <v>31.754999999999995</v>
      </c>
      <c r="G32" s="29">
        <f t="shared" si="0"/>
        <v>8764.3799999999992</v>
      </c>
      <c r="H32" s="30" t="s">
        <v>255</v>
      </c>
    </row>
    <row r="33" spans="1:8" ht="28.5" customHeight="1" x14ac:dyDescent="0.25">
      <c r="A33" s="35">
        <v>25</v>
      </c>
      <c r="B33" s="33" t="s">
        <v>148</v>
      </c>
      <c r="C33" s="36" t="s">
        <v>53</v>
      </c>
      <c r="D33" s="26" t="s">
        <v>18</v>
      </c>
      <c r="E33" s="31">
        <v>0</v>
      </c>
      <c r="F33" s="28">
        <v>0</v>
      </c>
      <c r="G33" s="29">
        <f t="shared" si="0"/>
        <v>0</v>
      </c>
      <c r="H33" s="30" t="s">
        <v>256</v>
      </c>
    </row>
    <row r="34" spans="1:8" ht="28.5" customHeight="1" x14ac:dyDescent="0.25">
      <c r="A34" s="35">
        <v>26</v>
      </c>
      <c r="B34" s="33" t="s">
        <v>149</v>
      </c>
      <c r="C34" s="36" t="s">
        <v>53</v>
      </c>
      <c r="D34" s="26" t="s">
        <v>18</v>
      </c>
      <c r="E34" s="31">
        <v>0</v>
      </c>
      <c r="F34" s="28">
        <v>0</v>
      </c>
      <c r="G34" s="29">
        <f t="shared" si="0"/>
        <v>0</v>
      </c>
      <c r="H34" s="30" t="s">
        <v>256</v>
      </c>
    </row>
    <row r="35" spans="1:8" ht="28.5" customHeight="1" x14ac:dyDescent="0.25">
      <c r="A35" s="35">
        <v>27</v>
      </c>
      <c r="B35" s="24" t="s">
        <v>57</v>
      </c>
      <c r="C35" s="37" t="s">
        <v>58</v>
      </c>
      <c r="D35" s="26" t="s">
        <v>14</v>
      </c>
      <c r="E35" s="31">
        <v>4830</v>
      </c>
      <c r="F35" s="28">
        <v>8.8245000000000005</v>
      </c>
      <c r="G35" s="29">
        <f t="shared" si="0"/>
        <v>42622.334999999999</v>
      </c>
      <c r="H35" s="30" t="s">
        <v>255</v>
      </c>
    </row>
    <row r="36" spans="1:8" ht="28.5" customHeight="1" x14ac:dyDescent="0.25">
      <c r="A36" s="35">
        <v>28</v>
      </c>
      <c r="B36" s="24" t="s">
        <v>59</v>
      </c>
      <c r="C36" s="37" t="s">
        <v>60</v>
      </c>
      <c r="D36" s="26" t="s">
        <v>22</v>
      </c>
      <c r="E36" s="31">
        <v>2300</v>
      </c>
      <c r="F36" s="28">
        <v>5.952</v>
      </c>
      <c r="G36" s="29">
        <f t="shared" si="0"/>
        <v>13689.6</v>
      </c>
      <c r="H36" s="30" t="s">
        <v>255</v>
      </c>
    </row>
    <row r="37" spans="1:8" ht="28.5" customHeight="1" x14ac:dyDescent="0.25">
      <c r="A37" s="35">
        <v>29</v>
      </c>
      <c r="B37" s="24" t="s">
        <v>61</v>
      </c>
      <c r="C37" s="37" t="s">
        <v>62</v>
      </c>
      <c r="D37" s="26" t="s">
        <v>22</v>
      </c>
      <c r="E37" s="31">
        <v>2300</v>
      </c>
      <c r="F37" s="28">
        <v>10.847999999999999</v>
      </c>
      <c r="G37" s="29">
        <f t="shared" si="0"/>
        <v>24950.399999999998</v>
      </c>
      <c r="H37" s="30" t="s">
        <v>255</v>
      </c>
    </row>
    <row r="38" spans="1:8" ht="28.5" customHeight="1" x14ac:dyDescent="0.25">
      <c r="A38" s="35">
        <v>30</v>
      </c>
      <c r="B38" s="24" t="s">
        <v>63</v>
      </c>
      <c r="C38" s="37" t="s">
        <v>64</v>
      </c>
      <c r="D38" s="26" t="s">
        <v>14</v>
      </c>
      <c r="E38" s="31">
        <v>920</v>
      </c>
      <c r="F38" s="28">
        <v>6.2010000000000005</v>
      </c>
      <c r="G38" s="29">
        <f t="shared" si="0"/>
        <v>5704.92</v>
      </c>
      <c r="H38" s="30" t="s">
        <v>255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>
        <v>0</v>
      </c>
      <c r="F39" s="28">
        <v>0</v>
      </c>
      <c r="G39" s="29">
        <f t="shared" ref="G39:G70" si="1">F39*E39</f>
        <v>0</v>
      </c>
      <c r="H39" s="30" t="s">
        <v>255</v>
      </c>
    </row>
    <row r="40" spans="1:8" ht="28.5" customHeight="1" x14ac:dyDescent="0.25">
      <c r="A40" s="23" t="s">
        <v>205</v>
      </c>
      <c r="B40" s="39" t="s">
        <v>65</v>
      </c>
      <c r="C40" s="32" t="s">
        <v>67</v>
      </c>
      <c r="D40" s="26" t="s">
        <v>22</v>
      </c>
      <c r="E40" s="31">
        <v>0</v>
      </c>
      <c r="F40" s="28">
        <v>0</v>
      </c>
      <c r="G40" s="29">
        <f t="shared" si="1"/>
        <v>0</v>
      </c>
      <c r="H40" s="30" t="s">
        <v>257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1">
        <v>1840</v>
      </c>
      <c r="F41" s="28">
        <v>8.4270000000000014</v>
      </c>
      <c r="G41" s="29">
        <f t="shared" si="1"/>
        <v>15505.680000000002</v>
      </c>
      <c r="H41" s="30" t="s">
        <v>255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>
        <v>46</v>
      </c>
      <c r="F42" s="28">
        <v>318.68099999999998</v>
      </c>
      <c r="G42" s="29">
        <f t="shared" si="1"/>
        <v>14659.325999999999</v>
      </c>
      <c r="H42" s="30" t="s">
        <v>255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>
        <v>115</v>
      </c>
      <c r="F43" s="28">
        <v>7.95</v>
      </c>
      <c r="G43" s="29">
        <f t="shared" si="1"/>
        <v>914.25</v>
      </c>
      <c r="H43" s="30" t="s">
        <v>255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1">
        <v>920</v>
      </c>
      <c r="F44" s="28">
        <v>5.1675000000000004</v>
      </c>
      <c r="G44" s="29">
        <f t="shared" si="1"/>
        <v>4754.1000000000004</v>
      </c>
      <c r="H44" s="30" t="s">
        <v>255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>
        <v>92</v>
      </c>
      <c r="F45" s="28">
        <v>318.68099999999998</v>
      </c>
      <c r="G45" s="29">
        <f t="shared" si="1"/>
        <v>29318.651999999998</v>
      </c>
      <c r="H45" s="30" t="s">
        <v>255</v>
      </c>
    </row>
    <row r="46" spans="1:8" ht="48" customHeight="1" x14ac:dyDescent="0.25">
      <c r="A46" s="23">
        <v>37</v>
      </c>
      <c r="B46" s="24" t="s">
        <v>219</v>
      </c>
      <c r="C46" s="32" t="s">
        <v>220</v>
      </c>
      <c r="D46" s="26" t="s">
        <v>221</v>
      </c>
      <c r="E46" s="31">
        <v>50.599999999999994</v>
      </c>
      <c r="F46" s="28">
        <v>444.65699999999998</v>
      </c>
      <c r="G46" s="29">
        <f t="shared" si="1"/>
        <v>22499.644199999995</v>
      </c>
      <c r="H46" s="30" t="s">
        <v>255</v>
      </c>
    </row>
    <row r="47" spans="1:8" ht="28.5" customHeight="1" x14ac:dyDescent="0.25">
      <c r="A47" s="23">
        <v>38</v>
      </c>
      <c r="B47" s="24" t="s">
        <v>222</v>
      </c>
      <c r="C47" s="32" t="s">
        <v>223</v>
      </c>
      <c r="D47" s="26" t="s">
        <v>221</v>
      </c>
      <c r="E47" s="31">
        <v>0</v>
      </c>
      <c r="F47" s="28">
        <v>0</v>
      </c>
      <c r="G47" s="29">
        <f t="shared" si="1"/>
        <v>0</v>
      </c>
      <c r="H47" s="30" t="s">
        <v>255</v>
      </c>
    </row>
    <row r="48" spans="1:8" ht="28.5" customHeight="1" x14ac:dyDescent="0.25">
      <c r="A48" s="23">
        <v>39</v>
      </c>
      <c r="B48" s="24" t="s">
        <v>224</v>
      </c>
      <c r="C48" s="32" t="s">
        <v>225</v>
      </c>
      <c r="D48" s="26" t="s">
        <v>221</v>
      </c>
      <c r="E48" s="31">
        <v>0</v>
      </c>
      <c r="F48" s="28">
        <v>0</v>
      </c>
      <c r="G48" s="29">
        <f t="shared" si="1"/>
        <v>0</v>
      </c>
      <c r="H48" s="30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1">
        <v>1104</v>
      </c>
      <c r="F49" s="28">
        <v>8.6999999999999993</v>
      </c>
      <c r="G49" s="29">
        <f t="shared" si="1"/>
        <v>9604.7999999999993</v>
      </c>
      <c r="H49" s="30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>
        <v>184</v>
      </c>
      <c r="F50" s="28">
        <v>8.6999999999999993</v>
      </c>
      <c r="G50" s="29">
        <f t="shared" si="1"/>
        <v>1600.8</v>
      </c>
      <c r="H50" s="30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>
        <v>0</v>
      </c>
      <c r="F51" s="28">
        <v>0</v>
      </c>
      <c r="G51" s="29">
        <f t="shared" si="1"/>
        <v>0</v>
      </c>
      <c r="H51" s="30" t="s">
        <v>255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>
        <v>690</v>
      </c>
      <c r="F52" s="28">
        <v>8.9610000000000003</v>
      </c>
      <c r="G52" s="29">
        <f t="shared" si="1"/>
        <v>6183.09</v>
      </c>
      <c r="H52" s="30" t="s">
        <v>255</v>
      </c>
    </row>
    <row r="53" spans="1:8" ht="28.5" customHeight="1" x14ac:dyDescent="0.25">
      <c r="A53" s="23" t="s">
        <v>156</v>
      </c>
      <c r="B53" s="39" t="s">
        <v>158</v>
      </c>
      <c r="C53" s="32" t="s">
        <v>194</v>
      </c>
      <c r="D53" s="26" t="s">
        <v>19</v>
      </c>
      <c r="E53" s="31">
        <v>46</v>
      </c>
      <c r="F53" s="28">
        <v>9.0239999999999991</v>
      </c>
      <c r="G53" s="29">
        <f t="shared" si="1"/>
        <v>415.10399999999998</v>
      </c>
      <c r="H53" s="30" t="s">
        <v>257</v>
      </c>
    </row>
    <row r="54" spans="1:8" ht="28.5" customHeight="1" x14ac:dyDescent="0.25">
      <c r="A54" s="23">
        <v>44</v>
      </c>
      <c r="B54" s="39" t="s">
        <v>78</v>
      </c>
      <c r="C54" s="32" t="s">
        <v>194</v>
      </c>
      <c r="D54" s="26" t="s">
        <v>19</v>
      </c>
      <c r="E54" s="31">
        <v>0</v>
      </c>
      <c r="F54" s="28">
        <v>0</v>
      </c>
      <c r="G54" s="29">
        <f t="shared" si="1"/>
        <v>0</v>
      </c>
      <c r="H54" s="30" t="s">
        <v>257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0</v>
      </c>
      <c r="F55" s="28">
        <v>0</v>
      </c>
      <c r="G55" s="29">
        <f t="shared" si="1"/>
        <v>0</v>
      </c>
      <c r="H55" s="30" t="s">
        <v>255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92</v>
      </c>
      <c r="F56" s="28">
        <v>8.9610000000000003</v>
      </c>
      <c r="G56" s="29">
        <f t="shared" si="1"/>
        <v>824.41200000000003</v>
      </c>
      <c r="H56" s="30" t="s">
        <v>255</v>
      </c>
    </row>
    <row r="57" spans="1:8" ht="28.5" customHeight="1" x14ac:dyDescent="0.25">
      <c r="A57" s="23" t="s">
        <v>160</v>
      </c>
      <c r="B57" s="39" t="s">
        <v>162</v>
      </c>
      <c r="C57" s="32" t="s">
        <v>194</v>
      </c>
      <c r="D57" s="26" t="s">
        <v>19</v>
      </c>
      <c r="E57" s="31">
        <v>0</v>
      </c>
      <c r="F57" s="28">
        <v>0</v>
      </c>
      <c r="G57" s="29">
        <f t="shared" si="1"/>
        <v>0</v>
      </c>
      <c r="H57" s="30" t="s">
        <v>257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>
        <v>92</v>
      </c>
      <c r="F58" s="28">
        <v>9.1349999999999998</v>
      </c>
      <c r="G58" s="29">
        <f t="shared" si="1"/>
        <v>840.42</v>
      </c>
      <c r="H58" s="30" t="s">
        <v>255</v>
      </c>
    </row>
    <row r="59" spans="1:8" ht="28.5" customHeight="1" x14ac:dyDescent="0.25">
      <c r="A59" s="23" t="s">
        <v>164</v>
      </c>
      <c r="B59" s="39" t="s">
        <v>168</v>
      </c>
      <c r="C59" s="32" t="s">
        <v>194</v>
      </c>
      <c r="D59" s="26" t="s">
        <v>19</v>
      </c>
      <c r="E59" s="31">
        <v>0</v>
      </c>
      <c r="F59" s="28">
        <v>0</v>
      </c>
      <c r="G59" s="29">
        <f t="shared" si="1"/>
        <v>0</v>
      </c>
      <c r="H59" s="30" t="s">
        <v>257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>
        <v>92</v>
      </c>
      <c r="F60" s="28">
        <v>9.2219999999999995</v>
      </c>
      <c r="G60" s="29">
        <f t="shared" si="1"/>
        <v>848.42399999999998</v>
      </c>
      <c r="H60" s="30" t="s">
        <v>255</v>
      </c>
    </row>
    <row r="61" spans="1:8" ht="28.5" customHeight="1" x14ac:dyDescent="0.25">
      <c r="A61" s="23" t="s">
        <v>170</v>
      </c>
      <c r="B61" s="39" t="s">
        <v>166</v>
      </c>
      <c r="C61" s="32" t="s">
        <v>194</v>
      </c>
      <c r="D61" s="26" t="s">
        <v>19</v>
      </c>
      <c r="E61" s="31">
        <v>0</v>
      </c>
      <c r="F61" s="28">
        <v>0</v>
      </c>
      <c r="G61" s="29">
        <f t="shared" si="1"/>
        <v>0</v>
      </c>
      <c r="H61" s="30" t="s">
        <v>257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>
        <v>0</v>
      </c>
      <c r="F62" s="28">
        <v>0</v>
      </c>
      <c r="G62" s="29">
        <f t="shared" si="1"/>
        <v>0</v>
      </c>
      <c r="H62" s="30" t="s">
        <v>255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0</v>
      </c>
      <c r="F63" s="28">
        <v>8.2649999999999988</v>
      </c>
      <c r="G63" s="29">
        <f t="shared" si="1"/>
        <v>0</v>
      </c>
      <c r="H63" s="30" t="s">
        <v>255</v>
      </c>
    </row>
    <row r="64" spans="1:8" ht="28.5" customHeight="1" x14ac:dyDescent="0.25">
      <c r="A64" s="23" t="s">
        <v>172</v>
      </c>
      <c r="B64" s="39" t="s">
        <v>178</v>
      </c>
      <c r="C64" s="32" t="s">
        <v>71</v>
      </c>
      <c r="D64" s="26" t="s">
        <v>19</v>
      </c>
      <c r="E64" s="31">
        <v>0</v>
      </c>
      <c r="F64" s="28">
        <v>0</v>
      </c>
      <c r="G64" s="29">
        <f t="shared" si="1"/>
        <v>0</v>
      </c>
      <c r="H64" s="30" t="s">
        <v>257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>
        <v>460</v>
      </c>
      <c r="F65" s="28">
        <v>6.3509999999999991</v>
      </c>
      <c r="G65" s="29">
        <f t="shared" si="1"/>
        <v>2921.4599999999996</v>
      </c>
      <c r="H65" s="30" t="s">
        <v>255</v>
      </c>
    </row>
    <row r="66" spans="1:8" ht="28.5" customHeight="1" x14ac:dyDescent="0.25">
      <c r="A66" s="23" t="s">
        <v>174</v>
      </c>
      <c r="B66" s="39" t="s">
        <v>179</v>
      </c>
      <c r="C66" s="32" t="s">
        <v>71</v>
      </c>
      <c r="D66" s="26" t="s">
        <v>19</v>
      </c>
      <c r="E66" s="31">
        <v>0</v>
      </c>
      <c r="F66" s="28">
        <v>0</v>
      </c>
      <c r="G66" s="29">
        <f t="shared" si="1"/>
        <v>0</v>
      </c>
      <c r="H66" s="30" t="s">
        <v>257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>
        <v>690</v>
      </c>
      <c r="F67" s="28">
        <v>6.3509999999999991</v>
      </c>
      <c r="G67" s="29">
        <f t="shared" si="1"/>
        <v>4382.1899999999996</v>
      </c>
      <c r="H67" s="30" t="s">
        <v>255</v>
      </c>
    </row>
    <row r="68" spans="1:8" ht="28.5" customHeight="1" x14ac:dyDescent="0.25">
      <c r="A68" s="23" t="s">
        <v>176</v>
      </c>
      <c r="B68" s="39" t="s">
        <v>180</v>
      </c>
      <c r="C68" s="32" t="s">
        <v>71</v>
      </c>
      <c r="D68" s="26" t="s">
        <v>19</v>
      </c>
      <c r="E68" s="31">
        <v>0</v>
      </c>
      <c r="F68" s="28">
        <v>0</v>
      </c>
      <c r="G68" s="29">
        <f t="shared" si="1"/>
        <v>0</v>
      </c>
      <c r="H68" s="30" t="s">
        <v>257</v>
      </c>
    </row>
    <row r="69" spans="1:8" ht="28.5" customHeight="1" x14ac:dyDescent="0.25">
      <c r="A69" s="23">
        <v>53</v>
      </c>
      <c r="B69" s="39" t="s">
        <v>27</v>
      </c>
      <c r="C69" s="32" t="s">
        <v>71</v>
      </c>
      <c r="D69" s="26" t="s">
        <v>19</v>
      </c>
      <c r="E69" s="31">
        <v>460</v>
      </c>
      <c r="F69" s="28">
        <v>11.442499999999999</v>
      </c>
      <c r="G69" s="29">
        <f t="shared" si="1"/>
        <v>5263.5499999999993</v>
      </c>
      <c r="H69" s="30" t="s">
        <v>257</v>
      </c>
    </row>
    <row r="70" spans="1:8" ht="28.5" customHeight="1" x14ac:dyDescent="0.25">
      <c r="A70" s="23">
        <v>54</v>
      </c>
      <c r="B70" s="39" t="s">
        <v>28</v>
      </c>
      <c r="C70" s="32" t="s">
        <v>71</v>
      </c>
      <c r="D70" s="26" t="s">
        <v>19</v>
      </c>
      <c r="E70" s="31">
        <v>460</v>
      </c>
      <c r="F70" s="28">
        <v>14.128999999999998</v>
      </c>
      <c r="G70" s="29">
        <f t="shared" si="1"/>
        <v>6499.3399999999992</v>
      </c>
      <c r="H70" s="30" t="s">
        <v>257</v>
      </c>
    </row>
    <row r="71" spans="1:8" ht="28.5" customHeight="1" x14ac:dyDescent="0.25">
      <c r="A71" s="23">
        <v>55</v>
      </c>
      <c r="B71" s="39" t="s">
        <v>29</v>
      </c>
      <c r="C71" s="32" t="s">
        <v>71</v>
      </c>
      <c r="D71" s="26" t="s">
        <v>19</v>
      </c>
      <c r="E71" s="31">
        <v>552</v>
      </c>
      <c r="F71" s="28">
        <v>17.611499999999999</v>
      </c>
      <c r="G71" s="29">
        <f t="shared" ref="G71:G102" si="2">F71*E71</f>
        <v>9721.5479999999989</v>
      </c>
      <c r="H71" s="30" t="s">
        <v>257</v>
      </c>
    </row>
    <row r="72" spans="1:8" ht="28.5" customHeight="1" x14ac:dyDescent="0.25">
      <c r="A72" s="23">
        <v>56</v>
      </c>
      <c r="B72" s="39" t="s">
        <v>81</v>
      </c>
      <c r="C72" s="32" t="s">
        <v>71</v>
      </c>
      <c r="D72" s="26" t="s">
        <v>19</v>
      </c>
      <c r="E72" s="31">
        <v>230</v>
      </c>
      <c r="F72" s="28">
        <v>12.735999999999999</v>
      </c>
      <c r="G72" s="29">
        <f t="shared" si="2"/>
        <v>2929.2799999999997</v>
      </c>
      <c r="H72" s="30" t="s">
        <v>257</v>
      </c>
    </row>
    <row r="73" spans="1:8" ht="28.5" customHeight="1" x14ac:dyDescent="0.25">
      <c r="A73" s="23">
        <v>57</v>
      </c>
      <c r="B73" s="39" t="s">
        <v>82</v>
      </c>
      <c r="C73" s="32" t="s">
        <v>71</v>
      </c>
      <c r="D73" s="26" t="s">
        <v>19</v>
      </c>
      <c r="E73" s="31">
        <v>230</v>
      </c>
      <c r="F73" s="28">
        <v>12.735999999999999</v>
      </c>
      <c r="G73" s="29">
        <f t="shared" si="2"/>
        <v>2929.2799999999997</v>
      </c>
      <c r="H73" s="30" t="s">
        <v>257</v>
      </c>
    </row>
    <row r="74" spans="1:8" ht="28.5" customHeight="1" x14ac:dyDescent="0.25">
      <c r="A74" s="23">
        <v>58</v>
      </c>
      <c r="B74" s="39" t="s">
        <v>83</v>
      </c>
      <c r="C74" s="32" t="s">
        <v>71</v>
      </c>
      <c r="D74" s="26" t="s">
        <v>19</v>
      </c>
      <c r="E74" s="31">
        <v>230</v>
      </c>
      <c r="F74" s="28">
        <v>12.735999999999999</v>
      </c>
      <c r="G74" s="29">
        <f t="shared" si="2"/>
        <v>2929.2799999999997</v>
      </c>
      <c r="H74" s="30" t="s">
        <v>257</v>
      </c>
    </row>
    <row r="75" spans="1:8" ht="28.5" customHeight="1" x14ac:dyDescent="0.25">
      <c r="A75" s="40">
        <v>69</v>
      </c>
      <c r="B75" s="24" t="s">
        <v>84</v>
      </c>
      <c r="C75" s="32" t="s">
        <v>85</v>
      </c>
      <c r="D75" s="26" t="s">
        <v>22</v>
      </c>
      <c r="E75" s="31">
        <v>460</v>
      </c>
      <c r="F75" s="28">
        <v>7.95</v>
      </c>
      <c r="G75" s="29">
        <f t="shared" si="2"/>
        <v>3657</v>
      </c>
      <c r="H75" s="30" t="s">
        <v>255</v>
      </c>
    </row>
    <row r="76" spans="1:8" ht="28.5" customHeight="1" x14ac:dyDescent="0.25">
      <c r="A76" s="40">
        <v>70</v>
      </c>
      <c r="B76" s="41" t="s">
        <v>150</v>
      </c>
      <c r="C76" s="32" t="s">
        <v>85</v>
      </c>
      <c r="D76" s="26" t="s">
        <v>22</v>
      </c>
      <c r="E76" s="31">
        <v>460</v>
      </c>
      <c r="F76" s="28">
        <v>7.95</v>
      </c>
      <c r="G76" s="29">
        <f t="shared" si="2"/>
        <v>3657</v>
      </c>
      <c r="H76" s="30" t="s">
        <v>257</v>
      </c>
    </row>
    <row r="77" spans="1:8" ht="28.5" customHeight="1" x14ac:dyDescent="0.25">
      <c r="A77" s="40">
        <v>71</v>
      </c>
      <c r="B77" s="42" t="s">
        <v>86</v>
      </c>
      <c r="C77" s="25" t="s">
        <v>53</v>
      </c>
      <c r="D77" s="26" t="s">
        <v>18</v>
      </c>
      <c r="E77" s="31">
        <v>0</v>
      </c>
      <c r="F77" s="28">
        <v>0</v>
      </c>
      <c r="G77" s="29">
        <f t="shared" si="2"/>
        <v>0</v>
      </c>
      <c r="H77" s="30" t="s">
        <v>256</v>
      </c>
    </row>
    <row r="78" spans="1:8" ht="28.5" customHeight="1" x14ac:dyDescent="0.25">
      <c r="A78" s="40" t="s">
        <v>241</v>
      </c>
      <c r="B78" s="43" t="s">
        <v>87</v>
      </c>
      <c r="C78" s="32" t="s">
        <v>88</v>
      </c>
      <c r="D78" s="26" t="s">
        <v>22</v>
      </c>
      <c r="E78" s="31">
        <v>598</v>
      </c>
      <c r="F78" s="28">
        <v>0.53099999999999992</v>
      </c>
      <c r="G78" s="29">
        <f t="shared" si="2"/>
        <v>317.53799999999995</v>
      </c>
      <c r="H78" s="30" t="s">
        <v>255</v>
      </c>
    </row>
    <row r="79" spans="1:8" ht="28.5" customHeight="1" x14ac:dyDescent="0.25">
      <c r="A79" s="40" t="s">
        <v>242</v>
      </c>
      <c r="B79" s="41" t="s">
        <v>87</v>
      </c>
      <c r="C79" s="32" t="s">
        <v>89</v>
      </c>
      <c r="D79" s="26" t="s">
        <v>22</v>
      </c>
      <c r="E79" s="31">
        <v>0</v>
      </c>
      <c r="F79" s="28">
        <v>0</v>
      </c>
      <c r="G79" s="29">
        <f t="shared" si="2"/>
        <v>0</v>
      </c>
      <c r="H79" s="30" t="s">
        <v>257</v>
      </c>
    </row>
    <row r="80" spans="1:8" ht="28.5" customHeight="1" x14ac:dyDescent="0.25">
      <c r="A80" s="40">
        <v>73</v>
      </c>
      <c r="B80" s="42" t="s">
        <v>90</v>
      </c>
      <c r="C80" s="32" t="s">
        <v>88</v>
      </c>
      <c r="D80" s="26" t="s">
        <v>15</v>
      </c>
      <c r="E80" s="31">
        <v>0</v>
      </c>
      <c r="F80" s="28">
        <v>0</v>
      </c>
      <c r="G80" s="29">
        <f t="shared" si="2"/>
        <v>0</v>
      </c>
      <c r="H80" s="30" t="s">
        <v>256</v>
      </c>
    </row>
    <row r="81" spans="1:8" ht="28.5" customHeight="1" x14ac:dyDescent="0.25">
      <c r="A81" s="40">
        <v>74</v>
      </c>
      <c r="B81" s="43" t="s">
        <v>91</v>
      </c>
      <c r="C81" s="25" t="s">
        <v>49</v>
      </c>
      <c r="D81" s="26" t="s">
        <v>15</v>
      </c>
      <c r="E81" s="31">
        <v>460</v>
      </c>
      <c r="F81" s="28">
        <v>7.95</v>
      </c>
      <c r="G81" s="29">
        <f t="shared" si="2"/>
        <v>3657</v>
      </c>
      <c r="H81" s="30" t="s">
        <v>255</v>
      </c>
    </row>
    <row r="82" spans="1:8" ht="28.5" customHeight="1" x14ac:dyDescent="0.25">
      <c r="A82" s="40">
        <v>75</v>
      </c>
      <c r="B82" s="43" t="s">
        <v>92</v>
      </c>
      <c r="C82" s="25" t="s">
        <v>49</v>
      </c>
      <c r="D82" s="26" t="s">
        <v>15</v>
      </c>
      <c r="E82" s="31">
        <v>460</v>
      </c>
      <c r="F82" s="28">
        <v>7.95</v>
      </c>
      <c r="G82" s="29">
        <f t="shared" si="2"/>
        <v>3657</v>
      </c>
      <c r="H82" s="30" t="s">
        <v>255</v>
      </c>
    </row>
    <row r="83" spans="1:8" ht="28.5" customHeight="1" x14ac:dyDescent="0.25">
      <c r="A83" s="40" t="s">
        <v>243</v>
      </c>
      <c r="B83" s="43" t="s">
        <v>183</v>
      </c>
      <c r="C83" s="25" t="s">
        <v>116</v>
      </c>
      <c r="D83" s="26" t="s">
        <v>19</v>
      </c>
      <c r="E83" s="31">
        <v>230</v>
      </c>
      <c r="F83" s="28">
        <v>10.335000000000001</v>
      </c>
      <c r="G83" s="29">
        <f t="shared" si="2"/>
        <v>2377.0500000000002</v>
      </c>
      <c r="H83" s="30" t="s">
        <v>255</v>
      </c>
    </row>
    <row r="84" spans="1:8" ht="28.5" customHeight="1" x14ac:dyDescent="0.25">
      <c r="A84" s="40" t="s">
        <v>244</v>
      </c>
      <c r="B84" s="41" t="s">
        <v>184</v>
      </c>
      <c r="C84" s="25" t="s">
        <v>116</v>
      </c>
      <c r="D84" s="26" t="s">
        <v>19</v>
      </c>
      <c r="E84" s="31">
        <v>230</v>
      </c>
      <c r="F84" s="28">
        <v>11.135999999999999</v>
      </c>
      <c r="G84" s="29">
        <f t="shared" si="2"/>
        <v>2561.2799999999997</v>
      </c>
      <c r="H84" s="30" t="s">
        <v>257</v>
      </c>
    </row>
    <row r="85" spans="1:8" ht="28.5" customHeight="1" x14ac:dyDescent="0.25">
      <c r="A85" s="40">
        <v>77</v>
      </c>
      <c r="B85" s="41" t="s">
        <v>109</v>
      </c>
      <c r="C85" s="25" t="s">
        <v>116</v>
      </c>
      <c r="D85" s="26" t="s">
        <v>19</v>
      </c>
      <c r="E85" s="31">
        <v>230</v>
      </c>
      <c r="F85" s="28">
        <v>10.613999999999999</v>
      </c>
      <c r="G85" s="29">
        <f t="shared" si="2"/>
        <v>2441.2199999999998</v>
      </c>
      <c r="H85" s="30" t="s">
        <v>257</v>
      </c>
    </row>
    <row r="86" spans="1:8" ht="28.5" customHeight="1" x14ac:dyDescent="0.25">
      <c r="A86" s="40">
        <v>78</v>
      </c>
      <c r="B86" s="43" t="s">
        <v>93</v>
      </c>
      <c r="C86" s="25" t="s">
        <v>49</v>
      </c>
      <c r="D86" s="26" t="s">
        <v>22</v>
      </c>
      <c r="E86" s="31">
        <v>460</v>
      </c>
      <c r="F86" s="28">
        <v>2.2124999999999999</v>
      </c>
      <c r="G86" s="29">
        <f t="shared" si="2"/>
        <v>1017.75</v>
      </c>
      <c r="H86" s="30" t="s">
        <v>255</v>
      </c>
    </row>
    <row r="87" spans="1:8" ht="28.5" customHeight="1" x14ac:dyDescent="0.25">
      <c r="A87" s="40">
        <v>79</v>
      </c>
      <c r="B87" s="42" t="s">
        <v>94</v>
      </c>
      <c r="C87" s="25" t="s">
        <v>49</v>
      </c>
      <c r="D87" s="26" t="s">
        <v>15</v>
      </c>
      <c r="E87" s="31">
        <v>0</v>
      </c>
      <c r="F87" s="28">
        <v>0</v>
      </c>
      <c r="G87" s="29">
        <f t="shared" si="2"/>
        <v>0</v>
      </c>
      <c r="H87" s="30" t="s">
        <v>256</v>
      </c>
    </row>
    <row r="88" spans="1:8" ht="28.5" customHeight="1" x14ac:dyDescent="0.25">
      <c r="A88" s="40">
        <v>80</v>
      </c>
      <c r="B88" s="43" t="s">
        <v>95</v>
      </c>
      <c r="C88" s="25" t="s">
        <v>49</v>
      </c>
      <c r="D88" s="26" t="s">
        <v>15</v>
      </c>
      <c r="E88" s="31">
        <v>460</v>
      </c>
      <c r="F88" s="28">
        <v>16.0185</v>
      </c>
      <c r="G88" s="29">
        <f t="shared" si="2"/>
        <v>7368.51</v>
      </c>
      <c r="H88" s="30" t="s">
        <v>255</v>
      </c>
    </row>
    <row r="89" spans="1:8" ht="28.5" customHeight="1" x14ac:dyDescent="0.25">
      <c r="A89" s="40">
        <v>81</v>
      </c>
      <c r="B89" s="43" t="s">
        <v>96</v>
      </c>
      <c r="C89" s="25" t="s">
        <v>49</v>
      </c>
      <c r="D89" s="26" t="s">
        <v>15</v>
      </c>
      <c r="E89" s="31">
        <v>1380</v>
      </c>
      <c r="F89" s="28">
        <v>8.85</v>
      </c>
      <c r="G89" s="29">
        <f t="shared" si="2"/>
        <v>12213</v>
      </c>
      <c r="H89" s="30" t="s">
        <v>255</v>
      </c>
    </row>
    <row r="90" spans="1:8" ht="28.5" customHeight="1" x14ac:dyDescent="0.25">
      <c r="A90" s="40">
        <v>82</v>
      </c>
      <c r="B90" s="41" t="s">
        <v>20</v>
      </c>
      <c r="C90" s="32" t="s">
        <v>106</v>
      </c>
      <c r="D90" s="26" t="s">
        <v>97</v>
      </c>
      <c r="E90" s="31">
        <v>1840</v>
      </c>
      <c r="F90" s="28">
        <v>0.79599999999999993</v>
      </c>
      <c r="G90" s="29">
        <f t="shared" si="2"/>
        <v>1464.6399999999999</v>
      </c>
      <c r="H90" s="30" t="s">
        <v>257</v>
      </c>
    </row>
    <row r="91" spans="1:8" ht="28.5" customHeight="1" x14ac:dyDescent="0.25">
      <c r="A91" s="40">
        <v>83</v>
      </c>
      <c r="B91" s="43" t="s">
        <v>98</v>
      </c>
      <c r="C91" s="25" t="s">
        <v>38</v>
      </c>
      <c r="D91" s="26" t="s">
        <v>14</v>
      </c>
      <c r="E91" s="31">
        <v>0</v>
      </c>
      <c r="F91" s="28">
        <v>0</v>
      </c>
      <c r="G91" s="29">
        <f t="shared" si="2"/>
        <v>0</v>
      </c>
      <c r="H91" s="30" t="s">
        <v>255</v>
      </c>
    </row>
    <row r="92" spans="1:8" ht="28.5" customHeight="1" x14ac:dyDescent="0.25">
      <c r="A92" s="40">
        <v>84</v>
      </c>
      <c r="B92" s="24" t="s">
        <v>113</v>
      </c>
      <c r="C92" s="25" t="s">
        <v>49</v>
      </c>
      <c r="D92" s="26" t="s">
        <v>15</v>
      </c>
      <c r="E92" s="31">
        <v>736</v>
      </c>
      <c r="F92" s="28">
        <v>7.95</v>
      </c>
      <c r="G92" s="29">
        <f t="shared" si="2"/>
        <v>5851.2</v>
      </c>
      <c r="H92" s="30" t="s">
        <v>255</v>
      </c>
    </row>
    <row r="93" spans="1:8" ht="28.5" customHeight="1" x14ac:dyDescent="0.25">
      <c r="A93" s="40">
        <v>85</v>
      </c>
      <c r="B93" s="39" t="s">
        <v>114</v>
      </c>
      <c r="C93" s="25" t="s">
        <v>49</v>
      </c>
      <c r="D93" s="26" t="s">
        <v>15</v>
      </c>
      <c r="E93" s="31">
        <v>92</v>
      </c>
      <c r="F93" s="28">
        <v>9.8000000000000007</v>
      </c>
      <c r="G93" s="29">
        <f t="shared" si="2"/>
        <v>901.6</v>
      </c>
      <c r="H93" s="30" t="s">
        <v>257</v>
      </c>
    </row>
    <row r="94" spans="1:8" ht="28.5" customHeight="1" x14ac:dyDescent="0.25">
      <c r="A94" s="40">
        <v>86</v>
      </c>
      <c r="B94" s="33" t="s">
        <v>108</v>
      </c>
      <c r="C94" s="25" t="s">
        <v>49</v>
      </c>
      <c r="D94" s="26" t="s">
        <v>15</v>
      </c>
      <c r="E94" s="31">
        <v>0</v>
      </c>
      <c r="F94" s="28">
        <v>0</v>
      </c>
      <c r="G94" s="29">
        <f t="shared" si="2"/>
        <v>0</v>
      </c>
      <c r="H94" s="30" t="s">
        <v>256</v>
      </c>
    </row>
    <row r="95" spans="1:8" ht="28.5" customHeight="1" x14ac:dyDescent="0.25">
      <c r="A95" s="40" t="s">
        <v>245</v>
      </c>
      <c r="B95" s="24" t="s">
        <v>185</v>
      </c>
      <c r="C95" s="25" t="s">
        <v>49</v>
      </c>
      <c r="D95" s="26" t="s">
        <v>15</v>
      </c>
      <c r="E95" s="31">
        <v>0</v>
      </c>
      <c r="F95" s="28">
        <v>0</v>
      </c>
      <c r="G95" s="29">
        <f t="shared" si="2"/>
        <v>0</v>
      </c>
      <c r="H95" s="30" t="s">
        <v>255</v>
      </c>
    </row>
    <row r="96" spans="1:8" ht="28.5" customHeight="1" x14ac:dyDescent="0.25">
      <c r="A96" s="40" t="s">
        <v>246</v>
      </c>
      <c r="B96" s="39" t="s">
        <v>186</v>
      </c>
      <c r="C96" s="25" t="s">
        <v>49</v>
      </c>
      <c r="D96" s="26" t="s">
        <v>15</v>
      </c>
      <c r="E96" s="31">
        <v>0</v>
      </c>
      <c r="F96" s="28">
        <v>0</v>
      </c>
      <c r="G96" s="29">
        <f t="shared" si="2"/>
        <v>0</v>
      </c>
      <c r="H96" s="30" t="s">
        <v>257</v>
      </c>
    </row>
    <row r="97" spans="1:8" ht="28.5" customHeight="1" x14ac:dyDescent="0.25">
      <c r="A97" s="40" t="s">
        <v>247</v>
      </c>
      <c r="B97" s="24" t="s">
        <v>189</v>
      </c>
      <c r="C97" s="25" t="s">
        <v>49</v>
      </c>
      <c r="D97" s="26" t="s">
        <v>15</v>
      </c>
      <c r="E97" s="31">
        <v>0</v>
      </c>
      <c r="F97" s="28">
        <v>0</v>
      </c>
      <c r="G97" s="29">
        <f t="shared" si="2"/>
        <v>0</v>
      </c>
      <c r="H97" s="30" t="s">
        <v>255</v>
      </c>
    </row>
    <row r="98" spans="1:8" ht="28.5" customHeight="1" x14ac:dyDescent="0.25">
      <c r="A98" s="40" t="s">
        <v>248</v>
      </c>
      <c r="B98" s="39" t="s">
        <v>190</v>
      </c>
      <c r="C98" s="25" t="s">
        <v>49</v>
      </c>
      <c r="D98" s="26" t="s">
        <v>15</v>
      </c>
      <c r="E98" s="31">
        <v>0</v>
      </c>
      <c r="F98" s="28">
        <v>0</v>
      </c>
      <c r="G98" s="29">
        <f t="shared" si="2"/>
        <v>0</v>
      </c>
      <c r="H98" s="30" t="s">
        <v>257</v>
      </c>
    </row>
    <row r="99" spans="1:8" ht="28.5" customHeight="1" x14ac:dyDescent="0.25">
      <c r="A99" s="40" t="s">
        <v>249</v>
      </c>
      <c r="B99" s="24" t="s">
        <v>191</v>
      </c>
      <c r="C99" s="25" t="s">
        <v>49</v>
      </c>
      <c r="D99" s="26" t="s">
        <v>15</v>
      </c>
      <c r="E99" s="31">
        <v>0</v>
      </c>
      <c r="F99" s="28">
        <v>0</v>
      </c>
      <c r="G99" s="29">
        <f t="shared" si="2"/>
        <v>0</v>
      </c>
      <c r="H99" s="30" t="s">
        <v>255</v>
      </c>
    </row>
    <row r="100" spans="1:8" ht="28.5" customHeight="1" x14ac:dyDescent="0.25">
      <c r="A100" s="40" t="s">
        <v>250</v>
      </c>
      <c r="B100" s="39" t="s">
        <v>192</v>
      </c>
      <c r="C100" s="25" t="s">
        <v>49</v>
      </c>
      <c r="D100" s="26" t="s">
        <v>15</v>
      </c>
      <c r="E100" s="31">
        <v>0</v>
      </c>
      <c r="F100" s="28">
        <v>0</v>
      </c>
      <c r="G100" s="29">
        <f t="shared" si="2"/>
        <v>0</v>
      </c>
      <c r="H100" s="30" t="s">
        <v>257</v>
      </c>
    </row>
    <row r="101" spans="1:8" ht="28.5" customHeight="1" x14ac:dyDescent="0.25">
      <c r="A101" s="44">
        <v>90</v>
      </c>
      <c r="B101" s="34" t="s">
        <v>187</v>
      </c>
      <c r="C101" s="25" t="s">
        <v>99</v>
      </c>
      <c r="D101" s="26" t="s">
        <v>18</v>
      </c>
      <c r="E101" s="31">
        <v>0</v>
      </c>
      <c r="F101" s="28">
        <v>0</v>
      </c>
      <c r="G101" s="29">
        <f t="shared" si="2"/>
        <v>0</v>
      </c>
      <c r="H101" s="30" t="s">
        <v>256</v>
      </c>
    </row>
    <row r="102" spans="1:8" ht="28.5" customHeight="1" x14ac:dyDescent="0.25">
      <c r="A102" s="44">
        <v>91</v>
      </c>
      <c r="B102" s="24" t="s">
        <v>30</v>
      </c>
      <c r="C102" s="25" t="s">
        <v>49</v>
      </c>
      <c r="D102" s="26" t="s">
        <v>15</v>
      </c>
      <c r="E102" s="31">
        <v>230</v>
      </c>
      <c r="F102" s="28">
        <v>7.95</v>
      </c>
      <c r="G102" s="29">
        <f t="shared" si="2"/>
        <v>1828.5</v>
      </c>
      <c r="H102" s="30" t="s">
        <v>255</v>
      </c>
    </row>
    <row r="103" spans="1:8" ht="29.25" customHeight="1" x14ac:dyDescent="0.25">
      <c r="A103" s="44">
        <v>92</v>
      </c>
      <c r="B103" s="39" t="s">
        <v>188</v>
      </c>
      <c r="C103" s="25" t="s">
        <v>49</v>
      </c>
      <c r="D103" s="26" t="s">
        <v>15</v>
      </c>
      <c r="E103" s="31">
        <v>230</v>
      </c>
      <c r="F103" s="28">
        <v>9.6</v>
      </c>
      <c r="G103" s="29">
        <f t="shared" ref="G103:G134" si="3">F103*E103</f>
        <v>2208</v>
      </c>
      <c r="H103" s="30" t="s">
        <v>257</v>
      </c>
    </row>
    <row r="104" spans="1:8" ht="29.25" customHeight="1" x14ac:dyDescent="0.25">
      <c r="A104" s="44">
        <v>93</v>
      </c>
      <c r="B104" s="24" t="s">
        <v>100</v>
      </c>
      <c r="C104" s="25" t="s">
        <v>49</v>
      </c>
      <c r="D104" s="26" t="s">
        <v>15</v>
      </c>
      <c r="E104" s="31">
        <v>0</v>
      </c>
      <c r="F104" s="28">
        <v>0</v>
      </c>
      <c r="G104" s="29">
        <f t="shared" si="3"/>
        <v>0</v>
      </c>
      <c r="H104" s="30" t="s">
        <v>255</v>
      </c>
    </row>
    <row r="105" spans="1:8" ht="29.25" customHeight="1" x14ac:dyDescent="0.25">
      <c r="A105" s="44">
        <v>94</v>
      </c>
      <c r="B105" s="24" t="s">
        <v>101</v>
      </c>
      <c r="C105" s="25" t="s">
        <v>49</v>
      </c>
      <c r="D105" s="26" t="s">
        <v>15</v>
      </c>
      <c r="E105" s="31">
        <v>276</v>
      </c>
      <c r="F105" s="28">
        <v>7.95</v>
      </c>
      <c r="G105" s="29">
        <f t="shared" si="3"/>
        <v>2194.2000000000003</v>
      </c>
      <c r="H105" s="30" t="s">
        <v>255</v>
      </c>
    </row>
    <row r="106" spans="1:8" ht="29.25" customHeight="1" x14ac:dyDescent="0.25">
      <c r="A106" s="45">
        <v>95</v>
      </c>
      <c r="B106" s="46" t="s">
        <v>102</v>
      </c>
      <c r="C106" s="47" t="s">
        <v>49</v>
      </c>
      <c r="D106" s="48" t="s">
        <v>15</v>
      </c>
      <c r="E106" s="31">
        <v>276</v>
      </c>
      <c r="F106" s="28">
        <v>7.95</v>
      </c>
      <c r="G106" s="29">
        <f t="shared" si="3"/>
        <v>2194.2000000000003</v>
      </c>
      <c r="H106" s="30" t="s">
        <v>255</v>
      </c>
    </row>
    <row r="107" spans="1:8" ht="29.25" customHeight="1" x14ac:dyDescent="0.25">
      <c r="A107" s="40">
        <v>96</v>
      </c>
      <c r="B107" s="24" t="s">
        <v>117</v>
      </c>
      <c r="C107" s="49" t="s">
        <v>49</v>
      </c>
      <c r="D107" s="26" t="s">
        <v>137</v>
      </c>
      <c r="E107" s="31">
        <v>230</v>
      </c>
      <c r="F107" s="28">
        <v>8.6999999999999993</v>
      </c>
      <c r="G107" s="29">
        <f t="shared" si="3"/>
        <v>2000.9999999999998</v>
      </c>
      <c r="H107" s="30" t="s">
        <v>255</v>
      </c>
    </row>
    <row r="108" spans="1:8" ht="29.25" customHeight="1" x14ac:dyDescent="0.25">
      <c r="A108" s="40">
        <v>97</v>
      </c>
      <c r="B108" s="24" t="s">
        <v>227</v>
      </c>
      <c r="C108" s="49" t="s">
        <v>49</v>
      </c>
      <c r="D108" s="26" t="s">
        <v>137</v>
      </c>
      <c r="E108" s="31">
        <v>230</v>
      </c>
      <c r="F108" s="28">
        <v>8.6999999999999993</v>
      </c>
      <c r="G108" s="29">
        <f t="shared" si="3"/>
        <v>2000.9999999999998</v>
      </c>
      <c r="H108" s="30" t="s">
        <v>255</v>
      </c>
    </row>
    <row r="109" spans="1:8" ht="29.25" customHeight="1" x14ac:dyDescent="0.25">
      <c r="A109" s="40">
        <v>98</v>
      </c>
      <c r="B109" s="39" t="s">
        <v>118</v>
      </c>
      <c r="C109" s="49" t="s">
        <v>49</v>
      </c>
      <c r="D109" s="26" t="s">
        <v>139</v>
      </c>
      <c r="E109" s="31">
        <v>92</v>
      </c>
      <c r="F109" s="28">
        <v>12.957999999999998</v>
      </c>
      <c r="G109" s="29">
        <f t="shared" si="3"/>
        <v>1192.136</v>
      </c>
      <c r="H109" s="30" t="s">
        <v>257</v>
      </c>
    </row>
    <row r="110" spans="1:8" ht="29.25" customHeight="1" x14ac:dyDescent="0.25">
      <c r="A110" s="40">
        <v>99</v>
      </c>
      <c r="B110" s="24" t="s">
        <v>119</v>
      </c>
      <c r="C110" s="49" t="s">
        <v>49</v>
      </c>
      <c r="D110" s="26" t="s">
        <v>137</v>
      </c>
      <c r="E110" s="31">
        <v>92</v>
      </c>
      <c r="F110" s="28">
        <v>7.95</v>
      </c>
      <c r="G110" s="29">
        <f t="shared" si="3"/>
        <v>731.4</v>
      </c>
      <c r="H110" s="30" t="s">
        <v>255</v>
      </c>
    </row>
    <row r="111" spans="1:8" ht="29.25" customHeight="1" x14ac:dyDescent="0.25">
      <c r="A111" s="40">
        <v>100</v>
      </c>
      <c r="B111" s="24" t="s">
        <v>120</v>
      </c>
      <c r="C111" s="49" t="s">
        <v>49</v>
      </c>
      <c r="D111" s="26" t="s">
        <v>137</v>
      </c>
      <c r="E111" s="31">
        <v>92</v>
      </c>
      <c r="F111" s="28">
        <v>7.95</v>
      </c>
      <c r="G111" s="29">
        <f t="shared" si="3"/>
        <v>731.4</v>
      </c>
      <c r="H111" s="30" t="s">
        <v>255</v>
      </c>
    </row>
    <row r="112" spans="1:8" ht="29.25" customHeight="1" x14ac:dyDescent="0.25">
      <c r="A112" s="40">
        <v>101</v>
      </c>
      <c r="B112" s="39" t="s">
        <v>121</v>
      </c>
      <c r="C112" s="49" t="s">
        <v>49</v>
      </c>
      <c r="D112" s="26" t="s">
        <v>139</v>
      </c>
      <c r="E112" s="31">
        <v>92</v>
      </c>
      <c r="F112" s="28">
        <v>5.1329999999999991</v>
      </c>
      <c r="G112" s="29">
        <f t="shared" si="3"/>
        <v>472.23599999999993</v>
      </c>
      <c r="H112" s="30" t="s">
        <v>257</v>
      </c>
    </row>
    <row r="113" spans="1:8" ht="29.25" customHeight="1" x14ac:dyDescent="0.25">
      <c r="A113" s="40">
        <v>102</v>
      </c>
      <c r="B113" s="39" t="s">
        <v>122</v>
      </c>
      <c r="C113" s="49" t="s">
        <v>207</v>
      </c>
      <c r="D113" s="26" t="s">
        <v>139</v>
      </c>
      <c r="E113" s="31">
        <v>92</v>
      </c>
      <c r="F113" s="28">
        <v>24.446999999999999</v>
      </c>
      <c r="G113" s="29">
        <f t="shared" si="3"/>
        <v>2249.1239999999998</v>
      </c>
      <c r="H113" s="30" t="s">
        <v>257</v>
      </c>
    </row>
    <row r="114" spans="1:8" ht="29.25" customHeight="1" x14ac:dyDescent="0.25">
      <c r="A114" s="40">
        <v>103</v>
      </c>
      <c r="B114" s="39" t="s">
        <v>123</v>
      </c>
      <c r="C114" s="49" t="s">
        <v>49</v>
      </c>
      <c r="D114" s="26" t="s">
        <v>21</v>
      </c>
      <c r="E114" s="31">
        <v>230</v>
      </c>
      <c r="F114" s="28">
        <v>4.6109999999999998</v>
      </c>
      <c r="G114" s="29">
        <f t="shared" si="3"/>
        <v>1060.53</v>
      </c>
      <c r="H114" s="30" t="s">
        <v>257</v>
      </c>
    </row>
    <row r="115" spans="1:8" ht="29.25" customHeight="1" x14ac:dyDescent="0.25">
      <c r="A115" s="40">
        <v>104</v>
      </c>
      <c r="B115" s="24" t="s">
        <v>124</v>
      </c>
      <c r="C115" s="49" t="s">
        <v>49</v>
      </c>
      <c r="D115" s="26" t="s">
        <v>21</v>
      </c>
      <c r="E115" s="31">
        <v>0</v>
      </c>
      <c r="F115" s="28">
        <v>0</v>
      </c>
      <c r="G115" s="29">
        <f t="shared" si="3"/>
        <v>0</v>
      </c>
      <c r="H115" s="30" t="s">
        <v>255</v>
      </c>
    </row>
    <row r="116" spans="1:8" ht="29.25" customHeight="1" x14ac:dyDescent="0.25">
      <c r="A116" s="40">
        <v>105</v>
      </c>
      <c r="B116" s="24" t="s">
        <v>125</v>
      </c>
      <c r="C116" s="49" t="s">
        <v>49</v>
      </c>
      <c r="D116" s="26" t="s">
        <v>21</v>
      </c>
      <c r="E116" s="31">
        <v>230</v>
      </c>
      <c r="F116" s="28">
        <v>2.9205000000000001</v>
      </c>
      <c r="G116" s="29">
        <f t="shared" si="3"/>
        <v>671.71500000000003</v>
      </c>
      <c r="H116" s="30" t="s">
        <v>255</v>
      </c>
    </row>
    <row r="117" spans="1:8" ht="29.25" customHeight="1" x14ac:dyDescent="0.25">
      <c r="A117" s="40">
        <v>106</v>
      </c>
      <c r="B117" s="24" t="s">
        <v>126</v>
      </c>
      <c r="C117" s="49" t="s">
        <v>207</v>
      </c>
      <c r="D117" s="26" t="s">
        <v>139</v>
      </c>
      <c r="E117" s="31">
        <v>0</v>
      </c>
      <c r="F117" s="28">
        <v>0</v>
      </c>
      <c r="G117" s="29">
        <f t="shared" si="3"/>
        <v>0</v>
      </c>
      <c r="H117" s="30" t="s">
        <v>255</v>
      </c>
    </row>
    <row r="118" spans="1:8" ht="29.25" customHeight="1" x14ac:dyDescent="0.25">
      <c r="A118" s="40">
        <v>107</v>
      </c>
      <c r="B118" s="50" t="s">
        <v>253</v>
      </c>
      <c r="C118" s="49" t="s">
        <v>49</v>
      </c>
      <c r="D118" s="26" t="s">
        <v>21</v>
      </c>
      <c r="E118" s="31">
        <v>0</v>
      </c>
      <c r="F118" s="28">
        <v>0</v>
      </c>
      <c r="G118" s="29">
        <f t="shared" si="3"/>
        <v>0</v>
      </c>
      <c r="H118" s="30" t="s">
        <v>258</v>
      </c>
    </row>
    <row r="119" spans="1:8" ht="29.25" customHeight="1" x14ac:dyDescent="0.25">
      <c r="A119" s="40">
        <v>108</v>
      </c>
      <c r="B119" s="24" t="s">
        <v>151</v>
      </c>
      <c r="C119" s="49" t="s">
        <v>49</v>
      </c>
      <c r="D119" s="26" t="s">
        <v>139</v>
      </c>
      <c r="E119" s="31">
        <v>0</v>
      </c>
      <c r="F119" s="28">
        <v>0</v>
      </c>
      <c r="G119" s="29">
        <f t="shared" si="3"/>
        <v>0</v>
      </c>
      <c r="H119" s="30" t="s">
        <v>255</v>
      </c>
    </row>
    <row r="120" spans="1:8" ht="29.25" customHeight="1" x14ac:dyDescent="0.25">
      <c r="A120" s="40">
        <v>109</v>
      </c>
      <c r="B120" s="24" t="s">
        <v>152</v>
      </c>
      <c r="C120" s="49" t="s">
        <v>207</v>
      </c>
      <c r="D120" s="26" t="s">
        <v>139</v>
      </c>
      <c r="E120" s="31">
        <v>0</v>
      </c>
      <c r="F120" s="28">
        <v>0</v>
      </c>
      <c r="G120" s="29">
        <f t="shared" si="3"/>
        <v>0</v>
      </c>
      <c r="H120" s="30" t="s">
        <v>255</v>
      </c>
    </row>
    <row r="121" spans="1:8" ht="29.25" customHeight="1" x14ac:dyDescent="0.25">
      <c r="A121" s="40">
        <v>110</v>
      </c>
      <c r="B121" s="24" t="s">
        <v>127</v>
      </c>
      <c r="C121" s="49" t="s">
        <v>141</v>
      </c>
      <c r="D121" s="26" t="s">
        <v>140</v>
      </c>
      <c r="E121" s="31">
        <v>0</v>
      </c>
      <c r="F121" s="28">
        <v>0</v>
      </c>
      <c r="G121" s="29">
        <f t="shared" si="3"/>
        <v>0</v>
      </c>
      <c r="H121" s="30" t="s">
        <v>255</v>
      </c>
    </row>
    <row r="122" spans="1:8" ht="29.25" customHeight="1" x14ac:dyDescent="0.25">
      <c r="A122" s="40">
        <v>111</v>
      </c>
      <c r="B122" s="24" t="s">
        <v>128</v>
      </c>
      <c r="C122" s="49" t="s">
        <v>49</v>
      </c>
      <c r="D122" s="26" t="s">
        <v>137</v>
      </c>
      <c r="E122" s="31">
        <v>0</v>
      </c>
      <c r="F122" s="28">
        <v>0</v>
      </c>
      <c r="G122" s="29">
        <f t="shared" si="3"/>
        <v>0</v>
      </c>
      <c r="H122" s="30" t="s">
        <v>255</v>
      </c>
    </row>
    <row r="123" spans="1:8" ht="29.25" customHeight="1" x14ac:dyDescent="0.25">
      <c r="A123" s="40" t="s">
        <v>251</v>
      </c>
      <c r="B123" s="24" t="s">
        <v>228</v>
      </c>
      <c r="C123" s="51" t="s">
        <v>49</v>
      </c>
      <c r="D123" s="52" t="s">
        <v>137</v>
      </c>
      <c r="E123" s="31">
        <v>0</v>
      </c>
      <c r="F123" s="28">
        <v>0</v>
      </c>
      <c r="G123" s="29">
        <f t="shared" si="3"/>
        <v>0</v>
      </c>
      <c r="H123" s="30" t="s">
        <v>255</v>
      </c>
    </row>
    <row r="124" spans="1:8" ht="29.25" customHeight="1" x14ac:dyDescent="0.25">
      <c r="A124" s="40" t="s">
        <v>252</v>
      </c>
      <c r="B124" s="39" t="s">
        <v>229</v>
      </c>
      <c r="C124" s="51" t="s">
        <v>49</v>
      </c>
      <c r="D124" s="52" t="s">
        <v>137</v>
      </c>
      <c r="E124" s="31">
        <v>0</v>
      </c>
      <c r="F124" s="28">
        <v>0</v>
      </c>
      <c r="G124" s="29">
        <f t="shared" si="3"/>
        <v>0</v>
      </c>
      <c r="H124" s="30" t="s">
        <v>257</v>
      </c>
    </row>
    <row r="125" spans="1:8" ht="29.25" customHeight="1" x14ac:dyDescent="0.25">
      <c r="A125" s="40">
        <v>113</v>
      </c>
      <c r="B125" s="39" t="s">
        <v>129</v>
      </c>
      <c r="C125" s="49" t="s">
        <v>49</v>
      </c>
      <c r="D125" s="26" t="s">
        <v>137</v>
      </c>
      <c r="E125" s="53">
        <v>0</v>
      </c>
      <c r="F125" s="54">
        <v>0</v>
      </c>
      <c r="G125" s="29">
        <f t="shared" si="3"/>
        <v>0</v>
      </c>
      <c r="H125" s="30" t="s">
        <v>257</v>
      </c>
    </row>
    <row r="126" spans="1:8" ht="29.25" customHeight="1" x14ac:dyDescent="0.25">
      <c r="A126" s="55">
        <v>114</v>
      </c>
      <c r="B126" s="39" t="s">
        <v>130</v>
      </c>
      <c r="C126" s="49" t="s">
        <v>49</v>
      </c>
      <c r="D126" s="26" t="s">
        <v>140</v>
      </c>
      <c r="E126" s="53">
        <v>0</v>
      </c>
      <c r="F126" s="54">
        <v>0</v>
      </c>
      <c r="G126" s="29">
        <f t="shared" si="3"/>
        <v>0</v>
      </c>
      <c r="H126" s="30" t="s">
        <v>257</v>
      </c>
    </row>
    <row r="127" spans="1:8" ht="29.25" customHeight="1" x14ac:dyDescent="0.25">
      <c r="A127" s="40">
        <v>115</v>
      </c>
      <c r="B127" s="24" t="s">
        <v>131</v>
      </c>
      <c r="C127" s="49" t="s">
        <v>143</v>
      </c>
      <c r="D127" s="26" t="s">
        <v>97</v>
      </c>
      <c r="E127" s="53">
        <v>0</v>
      </c>
      <c r="F127" s="54">
        <v>0</v>
      </c>
      <c r="G127" s="29">
        <f t="shared" si="3"/>
        <v>0</v>
      </c>
      <c r="H127" s="30" t="s">
        <v>255</v>
      </c>
    </row>
    <row r="128" spans="1:8" ht="29.25" customHeight="1" x14ac:dyDescent="0.25">
      <c r="A128" s="40">
        <v>116</v>
      </c>
      <c r="B128" s="24" t="s">
        <v>132</v>
      </c>
      <c r="C128" s="56" t="s">
        <v>142</v>
      </c>
      <c r="D128" s="26" t="s">
        <v>97</v>
      </c>
      <c r="E128" s="53">
        <v>460</v>
      </c>
      <c r="F128" s="54">
        <v>0.63600000000000001</v>
      </c>
      <c r="G128" s="29">
        <f t="shared" si="3"/>
        <v>292.56</v>
      </c>
      <c r="H128" s="30" t="s">
        <v>255</v>
      </c>
    </row>
    <row r="129" spans="1:10" ht="29.25" customHeight="1" x14ac:dyDescent="0.25">
      <c r="A129" s="40">
        <v>117</v>
      </c>
      <c r="B129" s="24" t="s">
        <v>133</v>
      </c>
      <c r="C129" s="49" t="s">
        <v>49</v>
      </c>
      <c r="D129" s="26" t="s">
        <v>97</v>
      </c>
      <c r="E129" s="53">
        <v>460</v>
      </c>
      <c r="F129" s="54">
        <v>0.35399999999999998</v>
      </c>
      <c r="G129" s="29">
        <f t="shared" si="3"/>
        <v>162.84</v>
      </c>
      <c r="H129" s="30" t="s">
        <v>255</v>
      </c>
    </row>
    <row r="130" spans="1:10" ht="29.25" customHeight="1" x14ac:dyDescent="0.25">
      <c r="A130" s="40">
        <v>118</v>
      </c>
      <c r="B130" s="24" t="s">
        <v>208</v>
      </c>
      <c r="C130" s="49" t="s">
        <v>49</v>
      </c>
      <c r="D130" s="26" t="s">
        <v>137</v>
      </c>
      <c r="E130" s="53">
        <v>920</v>
      </c>
      <c r="F130" s="54">
        <v>7.95</v>
      </c>
      <c r="G130" s="29">
        <f t="shared" si="3"/>
        <v>7314</v>
      </c>
      <c r="H130" s="30" t="s">
        <v>255</v>
      </c>
    </row>
    <row r="131" spans="1:10" ht="29.25" customHeight="1" x14ac:dyDescent="0.25">
      <c r="A131" s="40">
        <v>119</v>
      </c>
      <c r="B131" s="39" t="s">
        <v>153</v>
      </c>
      <c r="C131" s="49" t="s">
        <v>49</v>
      </c>
      <c r="D131" s="26" t="s">
        <v>18</v>
      </c>
      <c r="E131" s="53">
        <v>0</v>
      </c>
      <c r="F131" s="54">
        <v>0</v>
      </c>
      <c r="G131" s="29">
        <f t="shared" si="3"/>
        <v>0</v>
      </c>
      <c r="H131" s="30" t="s">
        <v>257</v>
      </c>
    </row>
    <row r="132" spans="1:10" ht="29.25" customHeight="1" x14ac:dyDescent="0.25">
      <c r="A132" s="40">
        <v>120</v>
      </c>
      <c r="B132" s="39" t="s">
        <v>154</v>
      </c>
      <c r="C132" s="49" t="s">
        <v>49</v>
      </c>
      <c r="D132" s="26" t="s">
        <v>139</v>
      </c>
      <c r="E132" s="53">
        <v>0</v>
      </c>
      <c r="F132" s="54">
        <v>0</v>
      </c>
      <c r="G132" s="29">
        <f t="shared" si="3"/>
        <v>0</v>
      </c>
      <c r="H132" s="30" t="s">
        <v>257</v>
      </c>
    </row>
    <row r="133" spans="1:10" ht="29.25" customHeight="1" x14ac:dyDescent="0.25">
      <c r="A133" s="40">
        <v>121</v>
      </c>
      <c r="B133" s="24" t="s">
        <v>134</v>
      </c>
      <c r="C133" s="36" t="s">
        <v>49</v>
      </c>
      <c r="D133" s="26" t="s">
        <v>18</v>
      </c>
      <c r="E133" s="53">
        <v>0</v>
      </c>
      <c r="F133" s="54">
        <v>0</v>
      </c>
      <c r="G133" s="29">
        <f t="shared" si="3"/>
        <v>0</v>
      </c>
      <c r="H133" s="30" t="s">
        <v>255</v>
      </c>
    </row>
    <row r="134" spans="1:10" ht="29.25" customHeight="1" x14ac:dyDescent="0.25">
      <c r="A134" s="40">
        <v>122</v>
      </c>
      <c r="B134" s="24" t="s">
        <v>135</v>
      </c>
      <c r="C134" s="36" t="s">
        <v>49</v>
      </c>
      <c r="D134" s="26" t="s">
        <v>139</v>
      </c>
      <c r="E134" s="53">
        <v>0</v>
      </c>
      <c r="F134" s="54">
        <v>0</v>
      </c>
      <c r="G134" s="29">
        <f t="shared" si="3"/>
        <v>0</v>
      </c>
      <c r="H134" s="30" t="s">
        <v>255</v>
      </c>
    </row>
    <row r="135" spans="1:10" ht="29.25" customHeight="1" x14ac:dyDescent="0.25">
      <c r="A135" s="40">
        <v>123</v>
      </c>
      <c r="B135" s="24" t="s">
        <v>144</v>
      </c>
      <c r="C135" s="36" t="s">
        <v>145</v>
      </c>
      <c r="D135" s="26" t="s">
        <v>138</v>
      </c>
      <c r="E135" s="53">
        <v>0</v>
      </c>
      <c r="F135" s="54">
        <v>0</v>
      </c>
      <c r="G135" s="29">
        <f t="shared" ref="G135" si="4">F135*E135</f>
        <v>0</v>
      </c>
      <c r="H135" s="30" t="s">
        <v>255</v>
      </c>
    </row>
    <row r="136" spans="1:10" ht="29.25" customHeight="1" x14ac:dyDescent="0.25">
      <c r="A136" s="40">
        <v>124</v>
      </c>
      <c r="B136" s="39" t="s">
        <v>230</v>
      </c>
      <c r="C136" s="36" t="s">
        <v>145</v>
      </c>
      <c r="D136" s="26" t="s">
        <v>138</v>
      </c>
      <c r="E136" s="53">
        <v>0</v>
      </c>
      <c r="F136" s="54">
        <v>0</v>
      </c>
      <c r="G136" s="29">
        <f t="shared" ref="G136:G139" si="5">F136*E136</f>
        <v>0</v>
      </c>
      <c r="H136" s="30" t="s">
        <v>257</v>
      </c>
    </row>
    <row r="137" spans="1:10" ht="29.25" customHeight="1" x14ac:dyDescent="0.25">
      <c r="A137" s="40">
        <v>125</v>
      </c>
      <c r="B137" s="39" t="s">
        <v>218</v>
      </c>
      <c r="C137" s="36" t="s">
        <v>145</v>
      </c>
      <c r="D137" s="26" t="s">
        <v>138</v>
      </c>
      <c r="E137" s="53">
        <v>0</v>
      </c>
      <c r="F137" s="54">
        <v>0</v>
      </c>
      <c r="G137" s="29">
        <f t="shared" si="5"/>
        <v>0</v>
      </c>
      <c r="H137" s="30" t="s">
        <v>257</v>
      </c>
    </row>
    <row r="138" spans="1:10" ht="27.75" customHeight="1" x14ac:dyDescent="0.25">
      <c r="A138" s="44">
        <v>126</v>
      </c>
      <c r="B138" s="57" t="s">
        <v>196</v>
      </c>
      <c r="C138" s="58" t="s">
        <v>197</v>
      </c>
      <c r="D138" s="26" t="s">
        <v>138</v>
      </c>
      <c r="E138" s="53">
        <v>0</v>
      </c>
      <c r="F138" s="54">
        <v>0</v>
      </c>
      <c r="G138" s="29">
        <f t="shared" si="5"/>
        <v>0</v>
      </c>
      <c r="H138" s="30" t="s">
        <v>255</v>
      </c>
    </row>
    <row r="139" spans="1:10" ht="27.75" customHeight="1" x14ac:dyDescent="0.25">
      <c r="A139" s="40">
        <v>127</v>
      </c>
      <c r="B139" s="24" t="s">
        <v>136</v>
      </c>
      <c r="C139" s="36" t="s">
        <v>49</v>
      </c>
      <c r="D139" s="26" t="s">
        <v>137</v>
      </c>
      <c r="E139" s="53">
        <v>920</v>
      </c>
      <c r="F139" s="54">
        <v>7.95</v>
      </c>
      <c r="G139" s="29">
        <f t="shared" si="5"/>
        <v>7314</v>
      </c>
      <c r="H139" s="30" t="s">
        <v>255</v>
      </c>
    </row>
    <row r="140" spans="1:10" s="65" customFormat="1" ht="17.25" customHeight="1" x14ac:dyDescent="0.25">
      <c r="A140" s="59" t="s">
        <v>233</v>
      </c>
      <c r="B140" s="59"/>
      <c r="C140" s="60"/>
      <c r="D140" s="61"/>
      <c r="E140" s="62"/>
      <c r="F140" s="63"/>
      <c r="G140" s="64">
        <f>SUM(G7:G139)</f>
        <v>484710.27420000022</v>
      </c>
    </row>
    <row r="141" spans="1:10" ht="26.25" customHeight="1" x14ac:dyDescent="0.2">
      <c r="A141" s="66" t="s">
        <v>195</v>
      </c>
      <c r="B141" s="67"/>
      <c r="C141" s="67"/>
      <c r="D141" s="67"/>
      <c r="E141" s="67"/>
      <c r="F141" s="67"/>
      <c r="G141" s="67"/>
      <c r="H141" s="67"/>
      <c r="I141" s="68"/>
      <c r="J141" s="69"/>
    </row>
    <row r="142" spans="1:10" ht="13.5" thickBot="1" x14ac:dyDescent="0.25">
      <c r="A142" s="70"/>
      <c r="B142" s="71"/>
      <c r="C142" s="71"/>
      <c r="D142" s="71"/>
      <c r="E142" s="71"/>
      <c r="F142" s="71"/>
      <c r="G142" s="72"/>
      <c r="H142" s="73"/>
      <c r="J142" s="69"/>
    </row>
    <row r="143" spans="1:10" ht="15.75" customHeight="1" thickTop="1" x14ac:dyDescent="0.2">
      <c r="B143" s="74" t="s">
        <v>2</v>
      </c>
      <c r="C143" s="1"/>
      <c r="D143" s="1"/>
      <c r="E143" s="1"/>
      <c r="F143" s="2"/>
      <c r="H143" s="75"/>
      <c r="J143" s="69"/>
    </row>
    <row r="144" spans="1:10" ht="15.75" customHeight="1" x14ac:dyDescent="0.2">
      <c r="B144" s="76" t="s">
        <v>26</v>
      </c>
      <c r="C144" s="3" t="s">
        <v>234</v>
      </c>
      <c r="D144" s="3"/>
      <c r="E144" s="3"/>
      <c r="F144" s="4"/>
      <c r="H144" s="75"/>
      <c r="J144" s="69"/>
    </row>
    <row r="145" spans="2:6" ht="32.25" customHeight="1" x14ac:dyDescent="0.2">
      <c r="B145" s="77"/>
      <c r="C145" s="78"/>
      <c r="D145" s="23" t="s">
        <v>0</v>
      </c>
      <c r="E145" s="23" t="s">
        <v>7</v>
      </c>
      <c r="F145" s="79" t="s">
        <v>1</v>
      </c>
    </row>
    <row r="146" spans="2:6" ht="15.75" customHeight="1" x14ac:dyDescent="0.2">
      <c r="B146" s="77"/>
      <c r="C146" s="78"/>
      <c r="D146" s="23" t="s">
        <v>4</v>
      </c>
      <c r="E146" s="23" t="s">
        <v>5</v>
      </c>
      <c r="F146" s="79" t="s">
        <v>5</v>
      </c>
    </row>
    <row r="147" spans="2:6" ht="16.5" thickBot="1" x14ac:dyDescent="0.25">
      <c r="B147" s="81"/>
      <c r="C147" s="82" t="s">
        <v>6</v>
      </c>
      <c r="D147" s="83">
        <f>SUM(F170)</f>
        <v>0</v>
      </c>
      <c r="E147" s="84">
        <f>IF(C144="áno",D147*0.2,0)</f>
        <v>0</v>
      </c>
      <c r="F147" s="85">
        <f>D147+E147</f>
        <v>0</v>
      </c>
    </row>
    <row r="148" spans="2:6" ht="15.75" customHeight="1" thickTop="1" x14ac:dyDescent="0.25">
      <c r="B148" s="86"/>
      <c r="C148" s="86"/>
      <c r="D148" s="86"/>
      <c r="E148" s="86"/>
      <c r="F148" s="86"/>
    </row>
    <row r="149" spans="2:6" ht="15.75" x14ac:dyDescent="0.25">
      <c r="B149" s="87" t="s">
        <v>2</v>
      </c>
      <c r="C149" s="110"/>
      <c r="D149" s="111"/>
      <c r="E149" s="88"/>
      <c r="F149" s="88"/>
    </row>
    <row r="150" spans="2:6" ht="15.75" x14ac:dyDescent="0.25">
      <c r="B150" s="89" t="s">
        <v>3</v>
      </c>
      <c r="C150" s="112"/>
      <c r="D150" s="113"/>
      <c r="E150" s="88"/>
      <c r="F150" s="88"/>
    </row>
    <row r="151" spans="2:6" ht="15.75" customHeight="1" x14ac:dyDescent="0.25">
      <c r="B151" s="87" t="s">
        <v>24</v>
      </c>
      <c r="C151" s="110"/>
      <c r="D151" s="111"/>
      <c r="E151" s="88"/>
      <c r="F151" s="88"/>
    </row>
    <row r="152" spans="2:6" ht="15.75" customHeight="1" x14ac:dyDescent="0.25">
      <c r="B152" s="90" t="s">
        <v>211</v>
      </c>
      <c r="C152" s="112"/>
      <c r="D152" s="113"/>
      <c r="E152" s="88"/>
      <c r="F152" s="88"/>
    </row>
    <row r="153" spans="2:6" ht="15.75" customHeight="1" x14ac:dyDescent="0.25">
      <c r="B153" s="90" t="s">
        <v>212</v>
      </c>
      <c r="C153" s="112"/>
      <c r="D153" s="113"/>
      <c r="E153" s="88"/>
      <c r="F153" s="88"/>
    </row>
    <row r="154" spans="2:6" ht="15.75" customHeight="1" x14ac:dyDescent="0.25">
      <c r="B154" s="90" t="s">
        <v>213</v>
      </c>
      <c r="C154" s="112"/>
      <c r="D154" s="113"/>
      <c r="E154" s="88"/>
      <c r="F154" s="88"/>
    </row>
    <row r="155" spans="2:6" ht="15.75" customHeight="1" x14ac:dyDescent="0.25">
      <c r="B155" s="90" t="s">
        <v>214</v>
      </c>
      <c r="C155" s="112"/>
      <c r="D155" s="113"/>
      <c r="E155" s="88"/>
      <c r="F155" s="88"/>
    </row>
    <row r="156" spans="2:6" ht="15.75" customHeight="1" x14ac:dyDescent="0.25">
      <c r="B156" s="90" t="s">
        <v>209</v>
      </c>
      <c r="C156" s="112"/>
      <c r="D156" s="113"/>
      <c r="E156" s="88"/>
      <c r="F156" s="88"/>
    </row>
    <row r="157" spans="2:6" ht="15.75" customHeight="1" x14ac:dyDescent="0.25">
      <c r="B157" s="90" t="s">
        <v>210</v>
      </c>
      <c r="C157" s="112"/>
      <c r="D157" s="113"/>
      <c r="E157" s="88"/>
      <c r="F157" s="88"/>
    </row>
    <row r="158" spans="2:6" ht="15.75" customHeight="1" x14ac:dyDescent="0.25">
      <c r="B158" s="90" t="s">
        <v>215</v>
      </c>
      <c r="C158" s="112"/>
      <c r="D158" s="113"/>
      <c r="E158" s="88"/>
      <c r="F158" s="88"/>
    </row>
    <row r="159" spans="2:6" ht="15.75" customHeight="1" x14ac:dyDescent="0.25">
      <c r="B159" s="87" t="s">
        <v>23</v>
      </c>
      <c r="C159" s="112"/>
      <c r="D159" s="113"/>
      <c r="E159" s="88"/>
      <c r="F159" s="88"/>
    </row>
    <row r="160" spans="2:6" ht="15.75" x14ac:dyDescent="0.25">
      <c r="B160" s="87" t="s">
        <v>25</v>
      </c>
      <c r="C160" s="110"/>
      <c r="D160" s="111"/>
      <c r="E160" s="88"/>
      <c r="F160" s="88"/>
    </row>
    <row r="161" spans="2:7" ht="15" x14ac:dyDescent="0.25">
      <c r="B161" s="91"/>
      <c r="C161" s="91"/>
      <c r="D161" s="91"/>
      <c r="E161" s="91"/>
      <c r="F161" s="91"/>
    </row>
    <row r="162" spans="2:7" ht="15" x14ac:dyDescent="0.25">
      <c r="B162" s="91"/>
      <c r="C162" s="91"/>
      <c r="D162" s="91"/>
      <c r="E162" s="92"/>
      <c r="F162" s="91"/>
    </row>
    <row r="163" spans="2:7" ht="15" x14ac:dyDescent="0.25">
      <c r="B163" s="91"/>
      <c r="C163" s="91"/>
      <c r="D163" s="91"/>
      <c r="E163" s="91"/>
      <c r="F163" s="91"/>
    </row>
    <row r="164" spans="2:7" ht="15" x14ac:dyDescent="0.25">
      <c r="B164" s="91"/>
      <c r="C164" s="91"/>
      <c r="D164" s="91"/>
      <c r="E164" s="91"/>
      <c r="F164" s="91"/>
    </row>
    <row r="165" spans="2:7" ht="15" x14ac:dyDescent="0.25">
      <c r="B165" s="91"/>
      <c r="C165" s="93" t="s">
        <v>232</v>
      </c>
      <c r="D165" s="94"/>
      <c r="E165" s="95" t="s">
        <v>235</v>
      </c>
      <c r="F165" s="95" t="s">
        <v>236</v>
      </c>
      <c r="G165" s="96" t="s">
        <v>237</v>
      </c>
    </row>
    <row r="166" spans="2:7" ht="15" customHeight="1" x14ac:dyDescent="0.25">
      <c r="B166" s="91"/>
      <c r="C166" s="97" t="s">
        <v>231</v>
      </c>
      <c r="D166" s="98"/>
      <c r="E166" s="9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435815.12620000012</v>
      </c>
      <c r="F166" s="114"/>
      <c r="G166" s="100">
        <f>ROUND(F166/E166,3)</f>
        <v>0</v>
      </c>
    </row>
    <row r="167" spans="2:7" ht="26.25" customHeight="1" x14ac:dyDescent="0.25">
      <c r="B167" s="91"/>
      <c r="C167" s="101" t="s">
        <v>238</v>
      </c>
      <c r="D167" s="102"/>
      <c r="E167" s="99">
        <f>SUBTOTAL(9,G40,G53,G54,G57,G59,G61,G64,G66,G68,G69,G70,G71,G72,G73,G74,G76,G79,G84,G85,G90,G93,G96,G98,G100,G103,G109,G112,G113,G114,G124,G125,G126,G131,G132,G136,G137)</f>
        <v>48895.147999999986</v>
      </c>
      <c r="F167" s="114"/>
      <c r="G167" s="100">
        <f t="shared" ref="G167:G169" si="6">ROUND(F167/E167,3)</f>
        <v>0</v>
      </c>
    </row>
    <row r="168" spans="2:7" ht="15" customHeight="1" x14ac:dyDescent="0.25">
      <c r="B168" s="91"/>
      <c r="C168" s="103" t="s">
        <v>239</v>
      </c>
      <c r="D168" s="104"/>
      <c r="E168" s="99">
        <f>SUBTOTAL(9,G15,G16,G24,G26,G27,G33,G34,G77,G80,G87,G94,G101)</f>
        <v>0</v>
      </c>
      <c r="F168" s="114"/>
      <c r="G168" s="100" t="e">
        <f t="shared" si="6"/>
        <v>#DIV/0!</v>
      </c>
    </row>
    <row r="169" spans="2:7" ht="15" customHeight="1" x14ac:dyDescent="0.25">
      <c r="B169" s="91"/>
      <c r="C169" s="105" t="s">
        <v>240</v>
      </c>
      <c r="D169" s="106"/>
      <c r="E169" s="99">
        <f>SUBTOTAL(9,G118)</f>
        <v>0</v>
      </c>
      <c r="F169" s="114"/>
      <c r="G169" s="100" t="e">
        <f t="shared" si="6"/>
        <v>#DIV/0!</v>
      </c>
    </row>
    <row r="170" spans="2:7" ht="15" x14ac:dyDescent="0.25">
      <c r="B170" s="91"/>
      <c r="C170" s="107" t="s">
        <v>233</v>
      </c>
      <c r="D170" s="108"/>
      <c r="E170" s="100">
        <f>SUM(E166:E169)</f>
        <v>484710.2742000001</v>
      </c>
      <c r="F170" s="100">
        <f>SUM(F166:F169)</f>
        <v>0</v>
      </c>
      <c r="G170" s="100"/>
    </row>
    <row r="171" spans="2:7" ht="15" x14ac:dyDescent="0.25">
      <c r="B171" s="91"/>
      <c r="C171" s="91"/>
      <c r="D171" s="91"/>
      <c r="E171" s="91"/>
      <c r="F171" s="91"/>
    </row>
    <row r="172" spans="2:7" ht="15" x14ac:dyDescent="0.25">
      <c r="B172" s="91"/>
      <c r="C172" s="91"/>
      <c r="D172" s="91"/>
      <c r="E172" s="91"/>
      <c r="F172" s="91"/>
    </row>
    <row r="173" spans="2:7" ht="15" x14ac:dyDescent="0.25">
      <c r="B173" s="91"/>
      <c r="C173" s="91"/>
      <c r="D173" s="91"/>
      <c r="E173" s="91"/>
      <c r="F173" s="91"/>
    </row>
    <row r="174" spans="2:7" ht="15" x14ac:dyDescent="0.25">
      <c r="B174" s="91"/>
      <c r="C174" s="91"/>
    </row>
  </sheetData>
  <sheetProtection algorithmName="SHA-512" hashValue="/HlS+fUcmFVJUsJiQbU9yu8Mu3jiFATuHQQudisNJ16himyhcn79hPwnndNCsRxSQL4Anx4tDPp8eJLF8EsG0Q==" saltValue="+RKB+7Wm0pbgcAfP5eH/zw==" spinCount="100000" sheet="1" objects="1" scenarios="1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2022-11-25T09:55:04Z</dcterms:modified>
</cp:coreProperties>
</file>