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12 -LS Vígľaš 18-3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13" i="1"/>
  <c r="F13" i="1"/>
  <c r="F14" i="1"/>
  <c r="O14" i="1" s="1"/>
  <c r="F15" i="1"/>
  <c r="O15" i="1" s="1"/>
  <c r="F16" i="1"/>
  <c r="O16" i="1" s="1"/>
  <c r="F17" i="1"/>
  <c r="O17" i="1" s="1"/>
  <c r="F18" i="1"/>
  <c r="O18" i="1" s="1"/>
  <c r="F19" i="1"/>
  <c r="O19" i="1" s="1"/>
  <c r="F20" i="1"/>
  <c r="O20" i="1" s="1"/>
  <c r="F21" i="1"/>
  <c r="F22" i="1"/>
  <c r="O22" i="1" s="1"/>
  <c r="F23" i="1"/>
  <c r="O23" i="1" s="1"/>
  <c r="F24" i="1"/>
  <c r="O24" i="1" s="1"/>
  <c r="F25" i="1"/>
  <c r="O25" i="1" s="1"/>
  <c r="F26" i="1"/>
  <c r="O26" i="1" s="1"/>
  <c r="F27" i="1"/>
  <c r="O27" i="1" s="1"/>
  <c r="F28" i="1"/>
  <c r="O28" i="1" s="1"/>
  <c r="F12" i="1" l="1"/>
  <c r="F29" i="1" l="1"/>
  <c r="L29" i="1"/>
  <c r="O12" i="1"/>
  <c r="O29" i="1" l="1"/>
  <c r="O31" i="1" s="1"/>
  <c r="O30" i="1" s="1"/>
</calcChain>
</file>

<file path=xl/sharedStrings.xml><?xml version="1.0" encoding="utf-8"?>
<sst xmlns="http://schemas.openxmlformats.org/spreadsheetml/2006/main" count="163" uniqueCount="88">
  <si>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</si>
  <si>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</si>
  <si>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</si>
  <si>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</si>
  <si>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</si>
  <si>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</si>
  <si>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</si>
  <si>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</si>
  <si>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</si>
  <si>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</si>
  <si>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</si>
  <si>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</si>
  <si>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</si>
  <si>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</si>
  <si>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</si>
  <si>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</si>
  <si>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</si>
  <si>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</si>
  <si>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</si>
  <si>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</si>
  <si>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</si>
  <si>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</si>
  <si>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</si>
  <si>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</si>
  <si>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</si>
  <si>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</si>
  <si>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</si>
  <si>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</si>
  <si>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</si>
  <si>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</si>
  <si>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</si>
  <si>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</si>
  <si>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</si>
  <si>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</si>
  <si>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</si>
  <si>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</si>
  <si>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</si>
  <si>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</si>
  <si>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</si>
  <si>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</si>
  <si>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</si>
  <si>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35</t>
  </si>
  <si>
    <t>NV</t>
  </si>
  <si>
    <t>1,2,4a,6,7</t>
  </si>
  <si>
    <t>- | - | 300</t>
  </si>
  <si>
    <t>LO Lohyňa</t>
  </si>
  <si>
    <t>EF077-394 1</t>
  </si>
  <si>
    <t>EF077-395 1</t>
  </si>
  <si>
    <t>50</t>
  </si>
  <si>
    <t>- | - | 1500</t>
  </si>
  <si>
    <t>Lesnícke služby v ťažbovom procese na OZ Poľana, LS Vígľaš- výzva č.12 - 18/3</t>
  </si>
  <si>
    <t xml:space="preserve">18-03-DNS -Lohyňa 2 </t>
  </si>
  <si>
    <t>EF077-366A1</t>
  </si>
  <si>
    <t>EF077-367A1</t>
  </si>
  <si>
    <t>EF077-374A1</t>
  </si>
  <si>
    <t>EF077-376A1</t>
  </si>
  <si>
    <t>EF077-380 0</t>
  </si>
  <si>
    <t>EF077-382A1</t>
  </si>
  <si>
    <t>EF077-382B0</t>
  </si>
  <si>
    <t>EF077-383A1</t>
  </si>
  <si>
    <t>EF077-384A1</t>
  </si>
  <si>
    <t>EF077-387 1</t>
  </si>
  <si>
    <t>EF077-388A2</t>
  </si>
  <si>
    <t>EF077-388B0</t>
  </si>
  <si>
    <t>EF077-391 1</t>
  </si>
  <si>
    <t>EF077-396A1</t>
  </si>
  <si>
    <t>EF077-397 1</t>
  </si>
  <si>
    <t>1,2,4a,4d,6,7</t>
  </si>
  <si>
    <t>1,2,4a,4d,7</t>
  </si>
  <si>
    <t>5</t>
  </si>
  <si>
    <t>25</t>
  </si>
  <si>
    <t>- | - | 500</t>
  </si>
  <si>
    <t>150 | 300 | -</t>
  </si>
  <si>
    <t>40</t>
  </si>
  <si>
    <t>60</t>
  </si>
  <si>
    <t>150 | 900 | -</t>
  </si>
  <si>
    <t>- | - | 800</t>
  </si>
  <si>
    <t>20</t>
  </si>
  <si>
    <t>150 | 800 | -</t>
  </si>
  <si>
    <t>55</t>
  </si>
  <si>
    <t>- | - | 1000</t>
  </si>
  <si>
    <t>150 | 500 | -</t>
  </si>
  <si>
    <t>45</t>
  </si>
  <si>
    <t>- | - | 400</t>
  </si>
  <si>
    <t>15</t>
  </si>
  <si>
    <t>150 | 1100 | -</t>
  </si>
  <si>
    <t>- | - | 1200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</si>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</sst>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1"/>
    </font>
    <font>
      <sz val="9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Normal="100" workbookViewId="0">
      <selection activeCell="G35" sqref="G35:O35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.42578125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39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7" t="s">
        <v>36</v>
      </c>
      <c r="N1" s="2"/>
      <c r="O1" s="3"/>
    </row>
    <row r="2" spans="1:15" ht="19.899999999999999" customHeight="1" x14ac:dyDescent="0.25">
      <c r="A2" s="25" t="s">
        <v>32</v>
      </c>
      <c r="B2" s="26"/>
      <c r="C2" s="40" t="s">
        <v>33</v>
      </c>
      <c r="D2" s="41"/>
      <c r="E2" s="41"/>
      <c r="F2" s="41"/>
      <c r="G2" s="41"/>
      <c r="H2" s="41"/>
      <c r="I2" s="41"/>
      <c r="J2" s="41"/>
      <c r="K2" s="41"/>
      <c r="L2" s="26"/>
      <c r="M2" s="27" t="s">
        <v>34</v>
      </c>
      <c r="N2"/>
      <c r="O2" s="28"/>
    </row>
    <row r="3" spans="1:15" ht="22.5" customHeight="1" x14ac:dyDescent="0.25">
      <c r="A3" s="25" t="s">
        <v>35</v>
      </c>
      <c r="B3" s="26"/>
      <c r="C3" s="42" t="s">
        <v>50</v>
      </c>
      <c r="D3" s="43"/>
      <c r="E3" s="43"/>
      <c r="F3" s="43"/>
      <c r="G3" s="43"/>
      <c r="H3" s="43"/>
      <c r="I3" s="43"/>
      <c r="J3" s="43"/>
      <c r="K3" s="43"/>
      <c r="L3" s="26"/>
      <c r="M3" s="26"/>
      <c r="N3" s="29"/>
      <c r="O3" s="28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64"/>
      <c r="E5" s="64"/>
      <c r="F5" s="5"/>
    </row>
    <row r="6" spans="1:15" ht="15" customHeight="1" x14ac:dyDescent="0.25">
      <c r="A6" s="30" t="s">
        <v>39</v>
      </c>
      <c r="B6" s="65" t="s">
        <v>0</v>
      </c>
      <c r="C6" s="65"/>
      <c r="D6" s="65"/>
      <c r="E6" s="65"/>
      <c r="F6" s="5"/>
    </row>
    <row r="7" spans="1:15" ht="6" customHeight="1" x14ac:dyDescent="0.25">
      <c r="A7" s="5"/>
      <c r="B7" s="66"/>
      <c r="C7" s="66"/>
      <c r="D7" s="66"/>
      <c r="E7" s="66"/>
      <c r="F7" s="5"/>
    </row>
    <row r="8" spans="1:15" ht="16.5" customHeight="1" thickBot="1" x14ac:dyDescent="0.3">
      <c r="A8" s="6" t="s">
        <v>1</v>
      </c>
      <c r="B8" s="38" t="s">
        <v>51</v>
      </c>
      <c r="C8" s="31"/>
      <c r="F8" s="5"/>
    </row>
    <row r="9" spans="1:15" ht="21" customHeight="1" thickBot="1" x14ac:dyDescent="0.3">
      <c r="A9" s="67" t="s">
        <v>2</v>
      </c>
      <c r="B9" s="68" t="s">
        <v>3</v>
      </c>
      <c r="C9" s="7" t="s">
        <v>4</v>
      </c>
      <c r="D9" s="57" t="s">
        <v>5</v>
      </c>
      <c r="E9" s="57"/>
      <c r="F9" s="57"/>
      <c r="G9" s="63" t="s">
        <v>6</v>
      </c>
      <c r="H9" s="57" t="s">
        <v>7</v>
      </c>
      <c r="I9" s="57" t="s">
        <v>8</v>
      </c>
      <c r="J9" s="57"/>
      <c r="K9" s="56" t="s">
        <v>9</v>
      </c>
      <c r="L9" s="57" t="s">
        <v>10</v>
      </c>
      <c r="M9" s="57" t="s">
        <v>11</v>
      </c>
      <c r="N9" s="58" t="s">
        <v>37</v>
      </c>
      <c r="O9" s="61" t="s">
        <v>12</v>
      </c>
    </row>
    <row r="10" spans="1:15" ht="21.75" customHeight="1" thickBot="1" x14ac:dyDescent="0.3">
      <c r="A10" s="67"/>
      <c r="B10" s="68"/>
      <c r="C10" s="62" t="s">
        <v>13</v>
      </c>
      <c r="D10" s="62" t="s">
        <v>14</v>
      </c>
      <c r="E10" s="62" t="s">
        <v>15</v>
      </c>
      <c r="F10" s="57" t="s">
        <v>16</v>
      </c>
      <c r="G10" s="63"/>
      <c r="H10" s="57"/>
      <c r="I10" s="62" t="s">
        <v>14</v>
      </c>
      <c r="J10" s="51" t="s">
        <v>15</v>
      </c>
      <c r="K10" s="56"/>
      <c r="L10" s="57"/>
      <c r="M10" s="57"/>
      <c r="N10" s="59"/>
      <c r="O10" s="61"/>
    </row>
    <row r="11" spans="1:15" ht="50.25" customHeight="1" thickBot="1" x14ac:dyDescent="0.3">
      <c r="A11" s="67"/>
      <c r="B11" s="68"/>
      <c r="C11" s="62"/>
      <c r="D11" s="62"/>
      <c r="E11" s="62"/>
      <c r="F11" s="57"/>
      <c r="G11" s="63"/>
      <c r="H11" s="57"/>
      <c r="I11" s="62"/>
      <c r="J11" s="51"/>
      <c r="K11" s="56"/>
      <c r="L11" s="57"/>
      <c r="M11" s="57"/>
      <c r="N11" s="60"/>
      <c r="O11" s="61"/>
    </row>
    <row r="12" spans="1:15" ht="17.45" customHeight="1" x14ac:dyDescent="0.25">
      <c r="A12" s="8" t="s">
        <v>45</v>
      </c>
      <c r="B12" s="9" t="s">
        <v>52</v>
      </c>
      <c r="C12" s="69" t="s">
        <v>43</v>
      </c>
      <c r="D12" s="70">
        <v>30</v>
      </c>
      <c r="E12" s="70">
        <v>0</v>
      </c>
      <c r="F12" s="10">
        <f t="shared" ref="F12:F28" si="0">SUM(D12,E12)</f>
        <v>30</v>
      </c>
      <c r="G12" s="11" t="s">
        <v>42</v>
      </c>
      <c r="H12" s="9" t="s">
        <v>69</v>
      </c>
      <c r="I12" s="12">
        <v>2.3199999999999998</v>
      </c>
      <c r="J12" s="12">
        <v>0</v>
      </c>
      <c r="K12" s="13" t="s">
        <v>44</v>
      </c>
      <c r="L12" s="14">
        <v>323.25380000000001</v>
      </c>
      <c r="M12" s="15" t="s">
        <v>17</v>
      </c>
      <c r="N12" s="34"/>
      <c r="O12" s="14">
        <f t="shared" ref="O12:O28" si="1">F12*N12</f>
        <v>0</v>
      </c>
    </row>
    <row r="13" spans="1:15" ht="17.45" customHeight="1" x14ac:dyDescent="0.25">
      <c r="A13" s="8" t="s">
        <v>45</v>
      </c>
      <c r="B13" s="9" t="s">
        <v>53</v>
      </c>
      <c r="C13" s="69" t="s">
        <v>43</v>
      </c>
      <c r="D13" s="70">
        <v>50</v>
      </c>
      <c r="E13" s="70">
        <v>10</v>
      </c>
      <c r="F13" s="10">
        <f t="shared" si="0"/>
        <v>60</v>
      </c>
      <c r="G13" s="11" t="s">
        <v>42</v>
      </c>
      <c r="H13" s="9" t="s">
        <v>70</v>
      </c>
      <c r="I13" s="12">
        <v>1.8</v>
      </c>
      <c r="J13" s="12">
        <v>1.5</v>
      </c>
      <c r="K13" s="13" t="s">
        <v>71</v>
      </c>
      <c r="L13" s="14">
        <v>809.83180000000004</v>
      </c>
      <c r="M13" s="15" t="s">
        <v>17</v>
      </c>
      <c r="N13" s="34"/>
      <c r="O13" s="14">
        <f t="shared" si="1"/>
        <v>0</v>
      </c>
    </row>
    <row r="14" spans="1:15" ht="17.45" customHeight="1" x14ac:dyDescent="0.25">
      <c r="A14" s="8" t="s">
        <v>45</v>
      </c>
      <c r="B14" s="9" t="s">
        <v>54</v>
      </c>
      <c r="C14" s="69" t="s">
        <v>67</v>
      </c>
      <c r="D14" s="70">
        <v>80</v>
      </c>
      <c r="E14" s="70">
        <v>10</v>
      </c>
      <c r="F14" s="10">
        <f t="shared" si="0"/>
        <v>90</v>
      </c>
      <c r="G14" s="11" t="s">
        <v>42</v>
      </c>
      <c r="H14" s="9" t="s">
        <v>48</v>
      </c>
      <c r="I14" s="12">
        <v>1.6</v>
      </c>
      <c r="J14" s="12">
        <v>1.4</v>
      </c>
      <c r="K14" s="13" t="s">
        <v>72</v>
      </c>
      <c r="L14" s="14">
        <v>1694.5573999999999</v>
      </c>
      <c r="M14" s="15" t="s">
        <v>17</v>
      </c>
      <c r="N14" s="34"/>
      <c r="O14" s="14">
        <f t="shared" si="1"/>
        <v>0</v>
      </c>
    </row>
    <row r="15" spans="1:15" ht="17.45" customHeight="1" x14ac:dyDescent="0.25">
      <c r="A15" s="8" t="s">
        <v>45</v>
      </c>
      <c r="B15" s="9" t="s">
        <v>55</v>
      </c>
      <c r="C15" s="69" t="s">
        <v>43</v>
      </c>
      <c r="D15" s="70">
        <v>50</v>
      </c>
      <c r="E15" s="70">
        <v>0</v>
      </c>
      <c r="F15" s="10">
        <f t="shared" si="0"/>
        <v>50</v>
      </c>
      <c r="G15" s="11" t="s">
        <v>42</v>
      </c>
      <c r="H15" s="9" t="s">
        <v>73</v>
      </c>
      <c r="I15" s="12">
        <v>1.3</v>
      </c>
      <c r="J15" s="12">
        <v>0</v>
      </c>
      <c r="K15" s="13" t="s">
        <v>44</v>
      </c>
      <c r="L15" s="14">
        <v>653.66600000000005</v>
      </c>
      <c r="M15" s="15" t="s">
        <v>17</v>
      </c>
      <c r="N15" s="34"/>
      <c r="O15" s="14">
        <f t="shared" si="1"/>
        <v>0</v>
      </c>
    </row>
    <row r="16" spans="1:15" ht="17.45" customHeight="1" x14ac:dyDescent="0.25">
      <c r="A16" s="8" t="s">
        <v>45</v>
      </c>
      <c r="B16" s="9" t="s">
        <v>56</v>
      </c>
      <c r="C16" s="69" t="s">
        <v>68</v>
      </c>
      <c r="D16" s="70">
        <v>0</v>
      </c>
      <c r="E16" s="70">
        <v>70</v>
      </c>
      <c r="F16" s="10">
        <f t="shared" si="0"/>
        <v>70</v>
      </c>
      <c r="G16" s="11" t="s">
        <v>42</v>
      </c>
      <c r="H16" s="9" t="s">
        <v>74</v>
      </c>
      <c r="I16" s="12">
        <v>0</v>
      </c>
      <c r="J16" s="12">
        <v>0.8</v>
      </c>
      <c r="K16" s="13" t="s">
        <v>75</v>
      </c>
      <c r="L16" s="14">
        <v>1747.2543000000001</v>
      </c>
      <c r="M16" s="15" t="s">
        <v>17</v>
      </c>
      <c r="N16" s="34"/>
      <c r="O16" s="14">
        <f t="shared" si="1"/>
        <v>0</v>
      </c>
    </row>
    <row r="17" spans="1:15" ht="17.45" customHeight="1" x14ac:dyDescent="0.25">
      <c r="A17" s="8" t="s">
        <v>45</v>
      </c>
      <c r="B17" s="9" t="s">
        <v>57</v>
      </c>
      <c r="C17" s="69" t="s">
        <v>43</v>
      </c>
      <c r="D17" s="70">
        <v>70</v>
      </c>
      <c r="E17" s="70">
        <v>0</v>
      </c>
      <c r="F17" s="10">
        <f t="shared" si="0"/>
        <v>70</v>
      </c>
      <c r="G17" s="11" t="s">
        <v>42</v>
      </c>
      <c r="H17" s="9" t="s">
        <v>73</v>
      </c>
      <c r="I17" s="12">
        <v>1.45</v>
      </c>
      <c r="J17" s="12">
        <v>0</v>
      </c>
      <c r="K17" s="13" t="s">
        <v>76</v>
      </c>
      <c r="L17" s="14">
        <v>967.84910000000002</v>
      </c>
      <c r="M17" s="15" t="s">
        <v>17</v>
      </c>
      <c r="N17" s="34"/>
      <c r="O17" s="14">
        <f t="shared" si="1"/>
        <v>0</v>
      </c>
    </row>
    <row r="18" spans="1:15" ht="17.45" customHeight="1" x14ac:dyDescent="0.25">
      <c r="A18" s="8" t="s">
        <v>45</v>
      </c>
      <c r="B18" s="9" t="s">
        <v>58</v>
      </c>
      <c r="C18" s="69" t="s">
        <v>68</v>
      </c>
      <c r="D18" s="70">
        <v>25</v>
      </c>
      <c r="E18" s="70">
        <v>10</v>
      </c>
      <c r="F18" s="10">
        <f t="shared" si="0"/>
        <v>35</v>
      </c>
      <c r="G18" s="11" t="s">
        <v>42</v>
      </c>
      <c r="H18" s="9" t="s">
        <v>77</v>
      </c>
      <c r="I18" s="12">
        <v>0.43902439024390244</v>
      </c>
      <c r="J18" s="12">
        <v>0.3</v>
      </c>
      <c r="K18" s="13" t="s">
        <v>78</v>
      </c>
      <c r="L18" s="14">
        <v>946.82899999999995</v>
      </c>
      <c r="M18" s="15" t="s">
        <v>17</v>
      </c>
      <c r="N18" s="34"/>
      <c r="O18" s="14">
        <f t="shared" si="1"/>
        <v>0</v>
      </c>
    </row>
    <row r="19" spans="1:15" ht="17.45" customHeight="1" x14ac:dyDescent="0.25">
      <c r="A19" s="8" t="s">
        <v>45</v>
      </c>
      <c r="B19" s="9" t="s">
        <v>59</v>
      </c>
      <c r="C19" s="69" t="s">
        <v>43</v>
      </c>
      <c r="D19" s="70">
        <v>50</v>
      </c>
      <c r="E19" s="70">
        <v>0</v>
      </c>
      <c r="F19" s="10">
        <f t="shared" si="0"/>
        <v>50</v>
      </c>
      <c r="G19" s="11" t="s">
        <v>42</v>
      </c>
      <c r="H19" s="9" t="s">
        <v>79</v>
      </c>
      <c r="I19" s="12">
        <v>1.3499999999999999</v>
      </c>
      <c r="J19" s="12">
        <v>0</v>
      </c>
      <c r="K19" s="13" t="s">
        <v>80</v>
      </c>
      <c r="L19" s="14">
        <v>731.07429999999999</v>
      </c>
      <c r="M19" s="15" t="s">
        <v>17</v>
      </c>
      <c r="N19" s="34"/>
      <c r="O19" s="14">
        <f t="shared" si="1"/>
        <v>0</v>
      </c>
    </row>
    <row r="20" spans="1:15" ht="17.45" customHeight="1" x14ac:dyDescent="0.25">
      <c r="A20" s="8" t="s">
        <v>45</v>
      </c>
      <c r="B20" s="9" t="s">
        <v>60</v>
      </c>
      <c r="C20" s="69" t="s">
        <v>67</v>
      </c>
      <c r="D20" s="70">
        <v>100</v>
      </c>
      <c r="E20" s="70">
        <v>0</v>
      </c>
      <c r="F20" s="10">
        <f t="shared" si="0"/>
        <v>100</v>
      </c>
      <c r="G20" s="11" t="s">
        <v>42</v>
      </c>
      <c r="H20" s="9" t="s">
        <v>74</v>
      </c>
      <c r="I20" s="12">
        <v>1.3</v>
      </c>
      <c r="J20" s="12">
        <v>0</v>
      </c>
      <c r="K20" s="13" t="s">
        <v>81</v>
      </c>
      <c r="L20" s="14">
        <v>2071.7869999999998</v>
      </c>
      <c r="M20" s="15" t="s">
        <v>17</v>
      </c>
      <c r="N20" s="34"/>
      <c r="O20" s="14">
        <f t="shared" si="1"/>
        <v>0</v>
      </c>
    </row>
    <row r="21" spans="1:15" ht="17.45" customHeight="1" x14ac:dyDescent="0.25">
      <c r="A21" s="8" t="s">
        <v>45</v>
      </c>
      <c r="B21" s="9" t="s">
        <v>61</v>
      </c>
      <c r="C21" s="69" t="s">
        <v>43</v>
      </c>
      <c r="D21" s="70">
        <v>60</v>
      </c>
      <c r="E21" s="70">
        <v>0</v>
      </c>
      <c r="F21" s="10">
        <f t="shared" si="0"/>
        <v>60</v>
      </c>
      <c r="G21" s="11" t="s">
        <v>42</v>
      </c>
      <c r="H21" s="9" t="s">
        <v>82</v>
      </c>
      <c r="I21" s="12">
        <v>1.95</v>
      </c>
      <c r="J21" s="12">
        <v>0</v>
      </c>
      <c r="K21" s="13" t="s">
        <v>83</v>
      </c>
      <c r="L21" s="14">
        <v>807.3954</v>
      </c>
      <c r="M21" s="15" t="s">
        <v>17</v>
      </c>
      <c r="N21" s="34"/>
      <c r="O21" s="14">
        <f t="shared" si="1"/>
        <v>0</v>
      </c>
    </row>
    <row r="22" spans="1:15" ht="17.45" customHeight="1" x14ac:dyDescent="0.25">
      <c r="A22" s="8" t="s">
        <v>45</v>
      </c>
      <c r="B22" s="9" t="s">
        <v>62</v>
      </c>
      <c r="C22" s="69" t="s">
        <v>67</v>
      </c>
      <c r="D22" s="70">
        <v>80</v>
      </c>
      <c r="E22" s="70">
        <v>10</v>
      </c>
      <c r="F22" s="10">
        <f t="shared" si="0"/>
        <v>90</v>
      </c>
      <c r="G22" s="11" t="s">
        <v>42</v>
      </c>
      <c r="H22" s="9" t="s">
        <v>70</v>
      </c>
      <c r="I22" s="12">
        <v>0.27214953271028042</v>
      </c>
      <c r="J22" s="12">
        <v>0.15483870967741933</v>
      </c>
      <c r="K22" s="13" t="s">
        <v>81</v>
      </c>
      <c r="L22" s="14">
        <v>2874.0848999999998</v>
      </c>
      <c r="M22" s="15" t="s">
        <v>17</v>
      </c>
      <c r="N22" s="34"/>
      <c r="O22" s="14">
        <f t="shared" si="1"/>
        <v>0</v>
      </c>
    </row>
    <row r="23" spans="1:15" ht="17.45" customHeight="1" x14ac:dyDescent="0.25">
      <c r="A23" s="8" t="s">
        <v>45</v>
      </c>
      <c r="B23" s="9" t="s">
        <v>63</v>
      </c>
      <c r="C23" s="69" t="s">
        <v>68</v>
      </c>
      <c r="D23" s="70">
        <v>90</v>
      </c>
      <c r="E23" s="70">
        <v>10</v>
      </c>
      <c r="F23" s="10">
        <f t="shared" si="0"/>
        <v>100</v>
      </c>
      <c r="G23" s="11" t="s">
        <v>42</v>
      </c>
      <c r="H23" s="9" t="s">
        <v>84</v>
      </c>
      <c r="I23" s="12">
        <v>0.5185185185185186</v>
      </c>
      <c r="J23" s="12">
        <v>0.4</v>
      </c>
      <c r="K23" s="13" t="s">
        <v>81</v>
      </c>
      <c r="L23" s="14">
        <v>2456.5808000000002</v>
      </c>
      <c r="M23" s="15" t="s">
        <v>17</v>
      </c>
      <c r="N23" s="34"/>
      <c r="O23" s="14">
        <f t="shared" si="1"/>
        <v>0</v>
      </c>
    </row>
    <row r="24" spans="1:15" ht="17.45" customHeight="1" x14ac:dyDescent="0.25">
      <c r="A24" s="8" t="s">
        <v>45</v>
      </c>
      <c r="B24" s="9" t="s">
        <v>64</v>
      </c>
      <c r="C24" s="69" t="s">
        <v>67</v>
      </c>
      <c r="D24" s="70">
        <v>120</v>
      </c>
      <c r="E24" s="70">
        <v>40</v>
      </c>
      <c r="F24" s="10">
        <f t="shared" si="0"/>
        <v>160</v>
      </c>
      <c r="G24" s="11" t="s">
        <v>42</v>
      </c>
      <c r="H24" s="9" t="s">
        <v>82</v>
      </c>
      <c r="I24" s="12">
        <v>1.6407272727272726</v>
      </c>
      <c r="J24" s="12">
        <v>1.6231213872832371</v>
      </c>
      <c r="K24" s="13" t="s">
        <v>85</v>
      </c>
      <c r="L24" s="14">
        <v>3286.8013999999998</v>
      </c>
      <c r="M24" s="15" t="s">
        <v>17</v>
      </c>
      <c r="N24" s="34"/>
      <c r="O24" s="14">
        <f t="shared" si="1"/>
        <v>0</v>
      </c>
    </row>
    <row r="25" spans="1:15" ht="17.45" customHeight="1" x14ac:dyDescent="0.25">
      <c r="A25" s="8" t="s">
        <v>45</v>
      </c>
      <c r="B25" s="9" t="s">
        <v>46</v>
      </c>
      <c r="C25" s="69" t="s">
        <v>43</v>
      </c>
      <c r="D25" s="70">
        <v>70</v>
      </c>
      <c r="E25" s="70">
        <v>30</v>
      </c>
      <c r="F25" s="10">
        <f t="shared" si="0"/>
        <v>100</v>
      </c>
      <c r="G25" s="11" t="s">
        <v>42</v>
      </c>
      <c r="H25" s="9" t="s">
        <v>48</v>
      </c>
      <c r="I25" s="12">
        <v>1.4914285714285713</v>
      </c>
      <c r="J25" s="12">
        <v>1.5647727272727274</v>
      </c>
      <c r="K25" s="13" t="s">
        <v>49</v>
      </c>
      <c r="L25" s="14">
        <v>1794.5123000000001</v>
      </c>
      <c r="M25" s="15" t="s">
        <v>17</v>
      </c>
      <c r="N25" s="34"/>
      <c r="O25" s="14">
        <f t="shared" si="1"/>
        <v>0</v>
      </c>
    </row>
    <row r="26" spans="1:15" ht="17.45" customHeight="1" x14ac:dyDescent="0.25">
      <c r="A26" s="8" t="s">
        <v>45</v>
      </c>
      <c r="B26" s="9" t="s">
        <v>47</v>
      </c>
      <c r="C26" s="69" t="s">
        <v>43</v>
      </c>
      <c r="D26" s="70">
        <v>60</v>
      </c>
      <c r="E26" s="70">
        <v>20</v>
      </c>
      <c r="F26" s="10">
        <f t="shared" si="0"/>
        <v>80</v>
      </c>
      <c r="G26" s="11" t="s">
        <v>42</v>
      </c>
      <c r="H26" s="9" t="s">
        <v>41</v>
      </c>
      <c r="I26" s="12">
        <v>1.95</v>
      </c>
      <c r="J26" s="12">
        <v>1.9036649214659689</v>
      </c>
      <c r="K26" s="13" t="s">
        <v>86</v>
      </c>
      <c r="L26" s="14">
        <v>1163.383</v>
      </c>
      <c r="M26" s="15" t="s">
        <v>17</v>
      </c>
      <c r="N26" s="34"/>
      <c r="O26" s="14">
        <f t="shared" si="1"/>
        <v>0</v>
      </c>
    </row>
    <row r="27" spans="1:15" ht="17.45" customHeight="1" x14ac:dyDescent="0.25">
      <c r="A27" s="8" t="s">
        <v>45</v>
      </c>
      <c r="B27" s="9" t="s">
        <v>65</v>
      </c>
      <c r="C27" s="69" t="s">
        <v>67</v>
      </c>
      <c r="D27" s="70">
        <v>90</v>
      </c>
      <c r="E27" s="70">
        <v>30</v>
      </c>
      <c r="F27" s="10">
        <f t="shared" si="0"/>
        <v>120</v>
      </c>
      <c r="G27" s="11" t="s">
        <v>42</v>
      </c>
      <c r="H27" s="9" t="s">
        <v>87</v>
      </c>
      <c r="I27" s="12">
        <v>2.178690265486726</v>
      </c>
      <c r="J27" s="12">
        <v>1.3846153846153846</v>
      </c>
      <c r="K27" s="13" t="s">
        <v>75</v>
      </c>
      <c r="L27" s="14">
        <v>2205.0828000000001</v>
      </c>
      <c r="M27" s="15" t="s">
        <v>17</v>
      </c>
      <c r="N27" s="34"/>
      <c r="O27" s="14">
        <f t="shared" si="1"/>
        <v>0</v>
      </c>
    </row>
    <row r="28" spans="1:15" ht="17.45" customHeight="1" thickBot="1" x14ac:dyDescent="0.3">
      <c r="A28" s="8" t="s">
        <v>45</v>
      </c>
      <c r="B28" s="9" t="s">
        <v>66</v>
      </c>
      <c r="C28" s="69" t="s">
        <v>43</v>
      </c>
      <c r="D28" s="70">
        <v>60</v>
      </c>
      <c r="E28" s="70">
        <v>10</v>
      </c>
      <c r="F28" s="10">
        <f t="shared" si="0"/>
        <v>70</v>
      </c>
      <c r="G28" s="11" t="s">
        <v>42</v>
      </c>
      <c r="H28" s="9" t="s">
        <v>87</v>
      </c>
      <c r="I28" s="12">
        <v>1.6002702702702702</v>
      </c>
      <c r="J28" s="12">
        <v>1.4</v>
      </c>
      <c r="K28" s="13" t="s">
        <v>80</v>
      </c>
      <c r="L28" s="14">
        <v>1027.6844000000001</v>
      </c>
      <c r="M28" s="15" t="s">
        <v>17</v>
      </c>
      <c r="N28" s="34"/>
      <c r="O28" s="14">
        <f t="shared" si="1"/>
        <v>0</v>
      </c>
    </row>
    <row r="29" spans="1:15" ht="17.45" customHeight="1" thickBot="1" x14ac:dyDescent="0.3">
      <c r="A29" s="16"/>
      <c r="B29" s="17"/>
      <c r="C29" s="17"/>
      <c r="D29" s="17"/>
      <c r="E29" s="17"/>
      <c r="F29" s="32">
        <f>SUM(F12:F28)</f>
        <v>1335</v>
      </c>
      <c r="G29" s="17"/>
      <c r="H29" s="17"/>
      <c r="I29" s="17"/>
      <c r="J29" s="52" t="s">
        <v>18</v>
      </c>
      <c r="K29" s="52"/>
      <c r="L29" s="18">
        <f>SUM(L12:L28)</f>
        <v>25561.627699999997</v>
      </c>
      <c r="M29" s="19"/>
      <c r="N29" s="20" t="s">
        <v>19</v>
      </c>
      <c r="O29" s="35">
        <f>SUM(O12:O28)</f>
        <v>0</v>
      </c>
    </row>
    <row r="30" spans="1:15" ht="17.45" customHeight="1" thickBot="1" x14ac:dyDescent="0.3">
      <c r="A30" s="53" t="s">
        <v>20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35">
        <f>O31-O29</f>
        <v>0</v>
      </c>
    </row>
    <row r="31" spans="1:15" ht="17.45" customHeight="1" thickBot="1" x14ac:dyDescent="0.3">
      <c r="A31" s="53" t="s">
        <v>21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35">
        <f>IF(C34="N",O29,(O29*1.2))</f>
        <v>0</v>
      </c>
    </row>
    <row r="32" spans="1:15" ht="18.600000000000001" customHeight="1" x14ac:dyDescent="0.25">
      <c r="A32" s="54" t="s">
        <v>22</v>
      </c>
      <c r="B32" s="54"/>
      <c r="C32" s="5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9.899999999999999" customHeight="1" x14ac:dyDescent="0.25">
      <c r="A33" s="55" t="s">
        <v>40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 ht="25.5" customHeight="1" thickBot="1" x14ac:dyDescent="0.3">
      <c r="A34" s="22" t="s">
        <v>23</v>
      </c>
      <c r="B34" s="23"/>
      <c r="C34" s="33"/>
      <c r="D34" s="23"/>
      <c r="E34" s="23"/>
      <c r="F34" s="22"/>
      <c r="G34" s="23"/>
      <c r="H34" s="23"/>
      <c r="I34" s="23"/>
      <c r="J34" s="24"/>
      <c r="K34" s="24"/>
      <c r="L34" s="24"/>
      <c r="M34" s="24"/>
      <c r="N34" s="24"/>
      <c r="O34" s="24"/>
    </row>
    <row r="35" spans="1:15" ht="22.9" customHeight="1" x14ac:dyDescent="0.25">
      <c r="A35" s="44" t="s">
        <v>24</v>
      </c>
      <c r="B35" s="44"/>
      <c r="C35" s="44"/>
      <c r="D35" s="44"/>
      <c r="E35" s="45" t="s">
        <v>25</v>
      </c>
      <c r="F35" s="36" t="s">
        <v>26</v>
      </c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22.9" customHeight="1" thickBot="1" x14ac:dyDescent="0.3">
      <c r="A36" s="47"/>
      <c r="B36" s="47"/>
      <c r="C36" s="47"/>
      <c r="D36" s="47"/>
      <c r="E36" s="45"/>
      <c r="F36" s="36" t="s">
        <v>27</v>
      </c>
      <c r="G36" s="46"/>
      <c r="H36" s="46"/>
      <c r="I36" s="46"/>
      <c r="J36" s="46"/>
      <c r="K36" s="46"/>
      <c r="L36" s="46"/>
      <c r="M36" s="46"/>
      <c r="N36" s="46"/>
      <c r="O36" s="46"/>
    </row>
    <row r="37" spans="1:15" ht="22.9" customHeight="1" thickBot="1" x14ac:dyDescent="0.3">
      <c r="A37" s="47"/>
      <c r="B37" s="47"/>
      <c r="C37" s="47"/>
      <c r="D37" s="47"/>
      <c r="E37" s="45"/>
      <c r="F37" s="36" t="s">
        <v>28</v>
      </c>
      <c r="G37" s="46"/>
      <c r="H37" s="46"/>
      <c r="I37" s="46"/>
      <c r="J37" s="46"/>
      <c r="K37" s="46"/>
      <c r="L37" s="46"/>
      <c r="M37" s="46"/>
      <c r="N37" s="46"/>
      <c r="O37" s="46"/>
    </row>
    <row r="38" spans="1:15" ht="22.9" customHeight="1" thickBot="1" x14ac:dyDescent="0.3">
      <c r="A38" s="47"/>
      <c r="B38" s="47"/>
      <c r="C38" s="47"/>
      <c r="D38" s="47"/>
      <c r="E38" s="45"/>
      <c r="F38" s="36" t="s">
        <v>29</v>
      </c>
      <c r="G38" s="46"/>
      <c r="H38" s="46"/>
      <c r="I38" s="46"/>
      <c r="J38" s="46"/>
      <c r="K38" s="46"/>
      <c r="L38" s="46"/>
      <c r="M38" s="46"/>
      <c r="N38" s="46"/>
      <c r="O38" s="46"/>
    </row>
    <row r="39" spans="1:15" ht="22.9" customHeight="1" thickBot="1" x14ac:dyDescent="0.3">
      <c r="A39" s="47"/>
      <c r="B39" s="47"/>
      <c r="C39" s="47"/>
      <c r="D39" s="47"/>
      <c r="E39" s="45"/>
      <c r="F39" s="48" t="s">
        <v>30</v>
      </c>
      <c r="G39" s="48"/>
      <c r="H39" s="49"/>
      <c r="I39" s="49"/>
      <c r="J39" s="49"/>
      <c r="K39" s="49"/>
      <c r="L39" s="49"/>
      <c r="M39" s="49"/>
      <c r="N39" s="49"/>
      <c r="O39" s="49"/>
    </row>
    <row r="40" spans="1:15" ht="15.75" thickBot="1" x14ac:dyDescent="0.3">
      <c r="A40" s="47"/>
      <c r="B40" s="47"/>
      <c r="C40" s="47"/>
      <c r="D40" s="47"/>
    </row>
    <row r="41" spans="1:15" ht="15.75" thickBot="1" x14ac:dyDescent="0.3">
      <c r="A41" s="47"/>
      <c r="B41" s="47"/>
      <c r="C41" s="47"/>
      <c r="D41" s="47"/>
      <c r="K41" s="50"/>
      <c r="L41" s="50"/>
      <c r="M41" s="50"/>
      <c r="N41" s="50"/>
      <c r="O41" s="50"/>
    </row>
    <row r="42" spans="1:15" ht="15.75" thickBot="1" x14ac:dyDescent="0.3">
      <c r="A42" s="47"/>
      <c r="B42" s="47"/>
      <c r="C42" s="47"/>
      <c r="D42" s="47"/>
      <c r="E42" s="24"/>
      <c r="I42" s="37" t="s">
        <v>38</v>
      </c>
      <c r="K42" s="50"/>
      <c r="L42" s="50"/>
      <c r="M42" s="50"/>
      <c r="N42" s="50"/>
      <c r="O42" s="50"/>
    </row>
    <row r="43" spans="1:15" x14ac:dyDescent="0.25">
      <c r="E43" s="24"/>
    </row>
  </sheetData>
  <sheetProtection algorithmName="SHA-512" hashValue="osmg9tFTUi7zsavQ/G/LRuDpZ56dnJyfMflWQYsuWMK4OLrJqYMFvqDYQCxni/Abuzhz6cRACtAulf5dGIzVqw==" saltValue="Uo8t7uvzVBzRDHaVknEvRg==" spinCount="100000" sheet="1" objects="1" scenarios="1"/>
  <protectedRanges>
    <protectedRange sqref="F35:O42" name="Rozsah3"/>
    <protectedRange sqref="C34" name="Rozsah2"/>
    <protectedRange sqref="N12:N28" name="Rozsah1"/>
  </protectedRanges>
  <mergeCells count="38">
    <mergeCell ref="D5:E5"/>
    <mergeCell ref="B6:E6"/>
    <mergeCell ref="B7:E7"/>
    <mergeCell ref="A9:A11"/>
    <mergeCell ref="B9:B11"/>
    <mergeCell ref="D9:F9"/>
    <mergeCell ref="A31:N31"/>
    <mergeCell ref="A32:C32"/>
    <mergeCell ref="A33:O33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35:D35"/>
    <mergeCell ref="E35:E39"/>
    <mergeCell ref="G35:O35"/>
    <mergeCell ref="A36:D42"/>
    <mergeCell ref="G36:O36"/>
    <mergeCell ref="G37:O37"/>
    <mergeCell ref="G38:O38"/>
    <mergeCell ref="F39:G39"/>
    <mergeCell ref="H39:O39"/>
    <mergeCell ref="K41:O42"/>
    <mergeCell ref="J10:J11"/>
    <mergeCell ref="J29:K29"/>
    <mergeCell ref="A30:N30"/>
  </mergeCells>
  <dataValidations count="1">
    <dataValidation type="custom" allowBlank="1" showErrorMessage="1" errorTitle="Chyba!" error="Môžete zadať maximálne 2 desatinné miesta" sqref="WVV983053:WVV983068 N65549:N65564 JJ65549:JJ65564 TF65549:TF65564 ADB65549:ADB65564 AMX65549:AMX65564 AWT65549:AWT65564 BGP65549:BGP65564 BQL65549:BQL65564 CAH65549:CAH65564 CKD65549:CKD65564 CTZ65549:CTZ65564 DDV65549:DDV65564 DNR65549:DNR65564 DXN65549:DXN65564 EHJ65549:EHJ65564 ERF65549:ERF65564 FBB65549:FBB65564 FKX65549:FKX65564 FUT65549:FUT65564 GEP65549:GEP65564 GOL65549:GOL65564 GYH65549:GYH65564 HID65549:HID65564 HRZ65549:HRZ65564 IBV65549:IBV65564 ILR65549:ILR65564 IVN65549:IVN65564 JFJ65549:JFJ65564 JPF65549:JPF65564 JZB65549:JZB65564 KIX65549:KIX65564 KST65549:KST65564 LCP65549:LCP65564 LML65549:LML65564 LWH65549:LWH65564 MGD65549:MGD65564 MPZ65549:MPZ65564 MZV65549:MZV65564 NJR65549:NJR65564 NTN65549:NTN65564 ODJ65549:ODJ65564 ONF65549:ONF65564 OXB65549:OXB65564 PGX65549:PGX65564 PQT65549:PQT65564 QAP65549:QAP65564 QKL65549:QKL65564 QUH65549:QUH65564 RED65549:RED65564 RNZ65549:RNZ65564 RXV65549:RXV65564 SHR65549:SHR65564 SRN65549:SRN65564 TBJ65549:TBJ65564 TLF65549:TLF65564 TVB65549:TVB65564 UEX65549:UEX65564 UOT65549:UOT65564 UYP65549:UYP65564 VIL65549:VIL65564 VSH65549:VSH65564 WCD65549:WCD65564 WLZ65549:WLZ65564 WVV65549:WVV65564 N131085:N131100 JJ131085:JJ131100 TF131085:TF131100 ADB131085:ADB131100 AMX131085:AMX131100 AWT131085:AWT131100 BGP131085:BGP131100 BQL131085:BQL131100 CAH131085:CAH131100 CKD131085:CKD131100 CTZ131085:CTZ131100 DDV131085:DDV131100 DNR131085:DNR131100 DXN131085:DXN131100 EHJ131085:EHJ131100 ERF131085:ERF131100 FBB131085:FBB131100 FKX131085:FKX131100 FUT131085:FUT131100 GEP131085:GEP131100 GOL131085:GOL131100 GYH131085:GYH131100 HID131085:HID131100 HRZ131085:HRZ131100 IBV131085:IBV131100 ILR131085:ILR131100 IVN131085:IVN131100 JFJ131085:JFJ131100 JPF131085:JPF131100 JZB131085:JZB131100 KIX131085:KIX131100 KST131085:KST131100 LCP131085:LCP131100 LML131085:LML131100 LWH131085:LWH131100 MGD131085:MGD131100 MPZ131085:MPZ131100 MZV131085:MZV131100 NJR131085:NJR131100 NTN131085:NTN131100 ODJ131085:ODJ131100 ONF131085:ONF131100 OXB131085:OXB131100 PGX131085:PGX131100 PQT131085:PQT131100 QAP131085:QAP131100 QKL131085:QKL131100 QUH131085:QUH131100 RED131085:RED131100 RNZ131085:RNZ131100 RXV131085:RXV131100 SHR131085:SHR131100 SRN131085:SRN131100 TBJ131085:TBJ131100 TLF131085:TLF131100 TVB131085:TVB131100 UEX131085:UEX131100 UOT131085:UOT131100 UYP131085:UYP131100 VIL131085:VIL131100 VSH131085:VSH131100 WCD131085:WCD131100 WLZ131085:WLZ131100 WVV131085:WVV131100 N196621:N196636 JJ196621:JJ196636 TF196621:TF196636 ADB196621:ADB196636 AMX196621:AMX196636 AWT196621:AWT196636 BGP196621:BGP196636 BQL196621:BQL196636 CAH196621:CAH196636 CKD196621:CKD196636 CTZ196621:CTZ196636 DDV196621:DDV196636 DNR196621:DNR196636 DXN196621:DXN196636 EHJ196621:EHJ196636 ERF196621:ERF196636 FBB196621:FBB196636 FKX196621:FKX196636 FUT196621:FUT196636 GEP196621:GEP196636 GOL196621:GOL196636 GYH196621:GYH196636 HID196621:HID196636 HRZ196621:HRZ196636 IBV196621:IBV196636 ILR196621:ILR196636 IVN196621:IVN196636 JFJ196621:JFJ196636 JPF196621:JPF196636 JZB196621:JZB196636 KIX196621:KIX196636 KST196621:KST196636 LCP196621:LCP196636 LML196621:LML196636 LWH196621:LWH196636 MGD196621:MGD196636 MPZ196621:MPZ196636 MZV196621:MZV196636 NJR196621:NJR196636 NTN196621:NTN196636 ODJ196621:ODJ196636 ONF196621:ONF196636 OXB196621:OXB196636 PGX196621:PGX196636 PQT196621:PQT196636 QAP196621:QAP196636 QKL196621:QKL196636 QUH196621:QUH196636 RED196621:RED196636 RNZ196621:RNZ196636 RXV196621:RXV196636 SHR196621:SHR196636 SRN196621:SRN196636 TBJ196621:TBJ196636 TLF196621:TLF196636 TVB196621:TVB196636 UEX196621:UEX196636 UOT196621:UOT196636 UYP196621:UYP196636 VIL196621:VIL196636 VSH196621:VSH196636 WCD196621:WCD196636 WLZ196621:WLZ196636 WVV196621:WVV196636 N262157:N262172 JJ262157:JJ262172 TF262157:TF262172 ADB262157:ADB262172 AMX262157:AMX262172 AWT262157:AWT262172 BGP262157:BGP262172 BQL262157:BQL262172 CAH262157:CAH262172 CKD262157:CKD262172 CTZ262157:CTZ262172 DDV262157:DDV262172 DNR262157:DNR262172 DXN262157:DXN262172 EHJ262157:EHJ262172 ERF262157:ERF262172 FBB262157:FBB262172 FKX262157:FKX262172 FUT262157:FUT262172 GEP262157:GEP262172 GOL262157:GOL262172 GYH262157:GYH262172 HID262157:HID262172 HRZ262157:HRZ262172 IBV262157:IBV262172 ILR262157:ILR262172 IVN262157:IVN262172 JFJ262157:JFJ262172 JPF262157:JPF262172 JZB262157:JZB262172 KIX262157:KIX262172 KST262157:KST262172 LCP262157:LCP262172 LML262157:LML262172 LWH262157:LWH262172 MGD262157:MGD262172 MPZ262157:MPZ262172 MZV262157:MZV262172 NJR262157:NJR262172 NTN262157:NTN262172 ODJ262157:ODJ262172 ONF262157:ONF262172 OXB262157:OXB262172 PGX262157:PGX262172 PQT262157:PQT262172 QAP262157:QAP262172 QKL262157:QKL262172 QUH262157:QUH262172 RED262157:RED262172 RNZ262157:RNZ262172 RXV262157:RXV262172 SHR262157:SHR262172 SRN262157:SRN262172 TBJ262157:TBJ262172 TLF262157:TLF262172 TVB262157:TVB262172 UEX262157:UEX262172 UOT262157:UOT262172 UYP262157:UYP262172 VIL262157:VIL262172 VSH262157:VSH262172 WCD262157:WCD262172 WLZ262157:WLZ262172 WVV262157:WVV262172 N327693:N327708 JJ327693:JJ327708 TF327693:TF327708 ADB327693:ADB327708 AMX327693:AMX327708 AWT327693:AWT327708 BGP327693:BGP327708 BQL327693:BQL327708 CAH327693:CAH327708 CKD327693:CKD327708 CTZ327693:CTZ327708 DDV327693:DDV327708 DNR327693:DNR327708 DXN327693:DXN327708 EHJ327693:EHJ327708 ERF327693:ERF327708 FBB327693:FBB327708 FKX327693:FKX327708 FUT327693:FUT327708 GEP327693:GEP327708 GOL327693:GOL327708 GYH327693:GYH327708 HID327693:HID327708 HRZ327693:HRZ327708 IBV327693:IBV327708 ILR327693:ILR327708 IVN327693:IVN327708 JFJ327693:JFJ327708 JPF327693:JPF327708 JZB327693:JZB327708 KIX327693:KIX327708 KST327693:KST327708 LCP327693:LCP327708 LML327693:LML327708 LWH327693:LWH327708 MGD327693:MGD327708 MPZ327693:MPZ327708 MZV327693:MZV327708 NJR327693:NJR327708 NTN327693:NTN327708 ODJ327693:ODJ327708 ONF327693:ONF327708 OXB327693:OXB327708 PGX327693:PGX327708 PQT327693:PQT327708 QAP327693:QAP327708 QKL327693:QKL327708 QUH327693:QUH327708 RED327693:RED327708 RNZ327693:RNZ327708 RXV327693:RXV327708 SHR327693:SHR327708 SRN327693:SRN327708 TBJ327693:TBJ327708 TLF327693:TLF327708 TVB327693:TVB327708 UEX327693:UEX327708 UOT327693:UOT327708 UYP327693:UYP327708 VIL327693:VIL327708 VSH327693:VSH327708 WCD327693:WCD327708 WLZ327693:WLZ327708 WVV327693:WVV327708 N393229:N393244 JJ393229:JJ393244 TF393229:TF393244 ADB393229:ADB393244 AMX393229:AMX393244 AWT393229:AWT393244 BGP393229:BGP393244 BQL393229:BQL393244 CAH393229:CAH393244 CKD393229:CKD393244 CTZ393229:CTZ393244 DDV393229:DDV393244 DNR393229:DNR393244 DXN393229:DXN393244 EHJ393229:EHJ393244 ERF393229:ERF393244 FBB393229:FBB393244 FKX393229:FKX393244 FUT393229:FUT393244 GEP393229:GEP393244 GOL393229:GOL393244 GYH393229:GYH393244 HID393229:HID393244 HRZ393229:HRZ393244 IBV393229:IBV393244 ILR393229:ILR393244 IVN393229:IVN393244 JFJ393229:JFJ393244 JPF393229:JPF393244 JZB393229:JZB393244 KIX393229:KIX393244 KST393229:KST393244 LCP393229:LCP393244 LML393229:LML393244 LWH393229:LWH393244 MGD393229:MGD393244 MPZ393229:MPZ393244 MZV393229:MZV393244 NJR393229:NJR393244 NTN393229:NTN393244 ODJ393229:ODJ393244 ONF393229:ONF393244 OXB393229:OXB393244 PGX393229:PGX393244 PQT393229:PQT393244 QAP393229:QAP393244 QKL393229:QKL393244 QUH393229:QUH393244 RED393229:RED393244 RNZ393229:RNZ393244 RXV393229:RXV393244 SHR393229:SHR393244 SRN393229:SRN393244 TBJ393229:TBJ393244 TLF393229:TLF393244 TVB393229:TVB393244 UEX393229:UEX393244 UOT393229:UOT393244 UYP393229:UYP393244 VIL393229:VIL393244 VSH393229:VSH393244 WCD393229:WCD393244 WLZ393229:WLZ393244 WVV393229:WVV393244 N458765:N458780 JJ458765:JJ458780 TF458765:TF458780 ADB458765:ADB458780 AMX458765:AMX458780 AWT458765:AWT458780 BGP458765:BGP458780 BQL458765:BQL458780 CAH458765:CAH458780 CKD458765:CKD458780 CTZ458765:CTZ458780 DDV458765:DDV458780 DNR458765:DNR458780 DXN458765:DXN458780 EHJ458765:EHJ458780 ERF458765:ERF458780 FBB458765:FBB458780 FKX458765:FKX458780 FUT458765:FUT458780 GEP458765:GEP458780 GOL458765:GOL458780 GYH458765:GYH458780 HID458765:HID458780 HRZ458765:HRZ458780 IBV458765:IBV458780 ILR458765:ILR458780 IVN458765:IVN458780 JFJ458765:JFJ458780 JPF458765:JPF458780 JZB458765:JZB458780 KIX458765:KIX458780 KST458765:KST458780 LCP458765:LCP458780 LML458765:LML458780 LWH458765:LWH458780 MGD458765:MGD458780 MPZ458765:MPZ458780 MZV458765:MZV458780 NJR458765:NJR458780 NTN458765:NTN458780 ODJ458765:ODJ458780 ONF458765:ONF458780 OXB458765:OXB458780 PGX458765:PGX458780 PQT458765:PQT458780 QAP458765:QAP458780 QKL458765:QKL458780 QUH458765:QUH458780 RED458765:RED458780 RNZ458765:RNZ458780 RXV458765:RXV458780 SHR458765:SHR458780 SRN458765:SRN458780 TBJ458765:TBJ458780 TLF458765:TLF458780 TVB458765:TVB458780 UEX458765:UEX458780 UOT458765:UOT458780 UYP458765:UYP458780 VIL458765:VIL458780 VSH458765:VSH458780 WCD458765:WCD458780 WLZ458765:WLZ458780 WVV458765:WVV458780 N524301:N524316 JJ524301:JJ524316 TF524301:TF524316 ADB524301:ADB524316 AMX524301:AMX524316 AWT524301:AWT524316 BGP524301:BGP524316 BQL524301:BQL524316 CAH524301:CAH524316 CKD524301:CKD524316 CTZ524301:CTZ524316 DDV524301:DDV524316 DNR524301:DNR524316 DXN524301:DXN524316 EHJ524301:EHJ524316 ERF524301:ERF524316 FBB524301:FBB524316 FKX524301:FKX524316 FUT524301:FUT524316 GEP524301:GEP524316 GOL524301:GOL524316 GYH524301:GYH524316 HID524301:HID524316 HRZ524301:HRZ524316 IBV524301:IBV524316 ILR524301:ILR524316 IVN524301:IVN524316 JFJ524301:JFJ524316 JPF524301:JPF524316 JZB524301:JZB524316 KIX524301:KIX524316 KST524301:KST524316 LCP524301:LCP524316 LML524301:LML524316 LWH524301:LWH524316 MGD524301:MGD524316 MPZ524301:MPZ524316 MZV524301:MZV524316 NJR524301:NJR524316 NTN524301:NTN524316 ODJ524301:ODJ524316 ONF524301:ONF524316 OXB524301:OXB524316 PGX524301:PGX524316 PQT524301:PQT524316 QAP524301:QAP524316 QKL524301:QKL524316 QUH524301:QUH524316 RED524301:RED524316 RNZ524301:RNZ524316 RXV524301:RXV524316 SHR524301:SHR524316 SRN524301:SRN524316 TBJ524301:TBJ524316 TLF524301:TLF524316 TVB524301:TVB524316 UEX524301:UEX524316 UOT524301:UOT524316 UYP524301:UYP524316 VIL524301:VIL524316 VSH524301:VSH524316 WCD524301:WCD524316 WLZ524301:WLZ524316 WVV524301:WVV524316 N589837:N589852 JJ589837:JJ589852 TF589837:TF589852 ADB589837:ADB589852 AMX589837:AMX589852 AWT589837:AWT589852 BGP589837:BGP589852 BQL589837:BQL589852 CAH589837:CAH589852 CKD589837:CKD589852 CTZ589837:CTZ589852 DDV589837:DDV589852 DNR589837:DNR589852 DXN589837:DXN589852 EHJ589837:EHJ589852 ERF589837:ERF589852 FBB589837:FBB589852 FKX589837:FKX589852 FUT589837:FUT589852 GEP589837:GEP589852 GOL589837:GOL589852 GYH589837:GYH589852 HID589837:HID589852 HRZ589837:HRZ589852 IBV589837:IBV589852 ILR589837:ILR589852 IVN589837:IVN589852 JFJ589837:JFJ589852 JPF589837:JPF589852 JZB589837:JZB589852 KIX589837:KIX589852 KST589837:KST589852 LCP589837:LCP589852 LML589837:LML589852 LWH589837:LWH589852 MGD589837:MGD589852 MPZ589837:MPZ589852 MZV589837:MZV589852 NJR589837:NJR589852 NTN589837:NTN589852 ODJ589837:ODJ589852 ONF589837:ONF589852 OXB589837:OXB589852 PGX589837:PGX589852 PQT589837:PQT589852 QAP589837:QAP589852 QKL589837:QKL589852 QUH589837:QUH589852 RED589837:RED589852 RNZ589837:RNZ589852 RXV589837:RXV589852 SHR589837:SHR589852 SRN589837:SRN589852 TBJ589837:TBJ589852 TLF589837:TLF589852 TVB589837:TVB589852 UEX589837:UEX589852 UOT589837:UOT589852 UYP589837:UYP589852 VIL589837:VIL589852 VSH589837:VSH589852 WCD589837:WCD589852 WLZ589837:WLZ589852 WVV589837:WVV589852 N655373:N655388 JJ655373:JJ655388 TF655373:TF655388 ADB655373:ADB655388 AMX655373:AMX655388 AWT655373:AWT655388 BGP655373:BGP655388 BQL655373:BQL655388 CAH655373:CAH655388 CKD655373:CKD655388 CTZ655373:CTZ655388 DDV655373:DDV655388 DNR655373:DNR655388 DXN655373:DXN655388 EHJ655373:EHJ655388 ERF655373:ERF655388 FBB655373:FBB655388 FKX655373:FKX655388 FUT655373:FUT655388 GEP655373:GEP655388 GOL655373:GOL655388 GYH655373:GYH655388 HID655373:HID655388 HRZ655373:HRZ655388 IBV655373:IBV655388 ILR655373:ILR655388 IVN655373:IVN655388 JFJ655373:JFJ655388 JPF655373:JPF655388 JZB655373:JZB655388 KIX655373:KIX655388 KST655373:KST655388 LCP655373:LCP655388 LML655373:LML655388 LWH655373:LWH655388 MGD655373:MGD655388 MPZ655373:MPZ655388 MZV655373:MZV655388 NJR655373:NJR655388 NTN655373:NTN655388 ODJ655373:ODJ655388 ONF655373:ONF655388 OXB655373:OXB655388 PGX655373:PGX655388 PQT655373:PQT655388 QAP655373:QAP655388 QKL655373:QKL655388 QUH655373:QUH655388 RED655373:RED655388 RNZ655373:RNZ655388 RXV655373:RXV655388 SHR655373:SHR655388 SRN655373:SRN655388 TBJ655373:TBJ655388 TLF655373:TLF655388 TVB655373:TVB655388 UEX655373:UEX655388 UOT655373:UOT655388 UYP655373:UYP655388 VIL655373:VIL655388 VSH655373:VSH655388 WCD655373:WCD655388 WLZ655373:WLZ655388 WVV655373:WVV655388 N720909:N720924 JJ720909:JJ720924 TF720909:TF720924 ADB720909:ADB720924 AMX720909:AMX720924 AWT720909:AWT720924 BGP720909:BGP720924 BQL720909:BQL720924 CAH720909:CAH720924 CKD720909:CKD720924 CTZ720909:CTZ720924 DDV720909:DDV720924 DNR720909:DNR720924 DXN720909:DXN720924 EHJ720909:EHJ720924 ERF720909:ERF720924 FBB720909:FBB720924 FKX720909:FKX720924 FUT720909:FUT720924 GEP720909:GEP720924 GOL720909:GOL720924 GYH720909:GYH720924 HID720909:HID720924 HRZ720909:HRZ720924 IBV720909:IBV720924 ILR720909:ILR720924 IVN720909:IVN720924 JFJ720909:JFJ720924 JPF720909:JPF720924 JZB720909:JZB720924 KIX720909:KIX720924 KST720909:KST720924 LCP720909:LCP720924 LML720909:LML720924 LWH720909:LWH720924 MGD720909:MGD720924 MPZ720909:MPZ720924 MZV720909:MZV720924 NJR720909:NJR720924 NTN720909:NTN720924 ODJ720909:ODJ720924 ONF720909:ONF720924 OXB720909:OXB720924 PGX720909:PGX720924 PQT720909:PQT720924 QAP720909:QAP720924 QKL720909:QKL720924 QUH720909:QUH720924 RED720909:RED720924 RNZ720909:RNZ720924 RXV720909:RXV720924 SHR720909:SHR720924 SRN720909:SRN720924 TBJ720909:TBJ720924 TLF720909:TLF720924 TVB720909:TVB720924 UEX720909:UEX720924 UOT720909:UOT720924 UYP720909:UYP720924 VIL720909:VIL720924 VSH720909:VSH720924 WCD720909:WCD720924 WLZ720909:WLZ720924 WVV720909:WVV720924 N786445:N786460 JJ786445:JJ786460 TF786445:TF786460 ADB786445:ADB786460 AMX786445:AMX786460 AWT786445:AWT786460 BGP786445:BGP786460 BQL786445:BQL786460 CAH786445:CAH786460 CKD786445:CKD786460 CTZ786445:CTZ786460 DDV786445:DDV786460 DNR786445:DNR786460 DXN786445:DXN786460 EHJ786445:EHJ786460 ERF786445:ERF786460 FBB786445:FBB786460 FKX786445:FKX786460 FUT786445:FUT786460 GEP786445:GEP786460 GOL786445:GOL786460 GYH786445:GYH786460 HID786445:HID786460 HRZ786445:HRZ786460 IBV786445:IBV786460 ILR786445:ILR786460 IVN786445:IVN786460 JFJ786445:JFJ786460 JPF786445:JPF786460 JZB786445:JZB786460 KIX786445:KIX786460 KST786445:KST786460 LCP786445:LCP786460 LML786445:LML786460 LWH786445:LWH786460 MGD786445:MGD786460 MPZ786445:MPZ786460 MZV786445:MZV786460 NJR786445:NJR786460 NTN786445:NTN786460 ODJ786445:ODJ786460 ONF786445:ONF786460 OXB786445:OXB786460 PGX786445:PGX786460 PQT786445:PQT786460 QAP786445:QAP786460 QKL786445:QKL786460 QUH786445:QUH786460 RED786445:RED786460 RNZ786445:RNZ786460 RXV786445:RXV786460 SHR786445:SHR786460 SRN786445:SRN786460 TBJ786445:TBJ786460 TLF786445:TLF786460 TVB786445:TVB786460 UEX786445:UEX786460 UOT786445:UOT786460 UYP786445:UYP786460 VIL786445:VIL786460 VSH786445:VSH786460 WCD786445:WCD786460 WLZ786445:WLZ786460 WVV786445:WVV786460 N851981:N851996 JJ851981:JJ851996 TF851981:TF851996 ADB851981:ADB851996 AMX851981:AMX851996 AWT851981:AWT851996 BGP851981:BGP851996 BQL851981:BQL851996 CAH851981:CAH851996 CKD851981:CKD851996 CTZ851981:CTZ851996 DDV851981:DDV851996 DNR851981:DNR851996 DXN851981:DXN851996 EHJ851981:EHJ851996 ERF851981:ERF851996 FBB851981:FBB851996 FKX851981:FKX851996 FUT851981:FUT851996 GEP851981:GEP851996 GOL851981:GOL851996 GYH851981:GYH851996 HID851981:HID851996 HRZ851981:HRZ851996 IBV851981:IBV851996 ILR851981:ILR851996 IVN851981:IVN851996 JFJ851981:JFJ851996 JPF851981:JPF851996 JZB851981:JZB851996 KIX851981:KIX851996 KST851981:KST851996 LCP851981:LCP851996 LML851981:LML851996 LWH851981:LWH851996 MGD851981:MGD851996 MPZ851981:MPZ851996 MZV851981:MZV851996 NJR851981:NJR851996 NTN851981:NTN851996 ODJ851981:ODJ851996 ONF851981:ONF851996 OXB851981:OXB851996 PGX851981:PGX851996 PQT851981:PQT851996 QAP851981:QAP851996 QKL851981:QKL851996 QUH851981:QUH851996 RED851981:RED851996 RNZ851981:RNZ851996 RXV851981:RXV851996 SHR851981:SHR851996 SRN851981:SRN851996 TBJ851981:TBJ851996 TLF851981:TLF851996 TVB851981:TVB851996 UEX851981:UEX851996 UOT851981:UOT851996 UYP851981:UYP851996 VIL851981:VIL851996 VSH851981:VSH851996 WCD851981:WCD851996 WLZ851981:WLZ851996 WVV851981:WVV851996 N917517:N917532 JJ917517:JJ917532 TF917517:TF917532 ADB917517:ADB917532 AMX917517:AMX917532 AWT917517:AWT917532 BGP917517:BGP917532 BQL917517:BQL917532 CAH917517:CAH917532 CKD917517:CKD917532 CTZ917517:CTZ917532 DDV917517:DDV917532 DNR917517:DNR917532 DXN917517:DXN917532 EHJ917517:EHJ917532 ERF917517:ERF917532 FBB917517:FBB917532 FKX917517:FKX917532 FUT917517:FUT917532 GEP917517:GEP917532 GOL917517:GOL917532 GYH917517:GYH917532 HID917517:HID917532 HRZ917517:HRZ917532 IBV917517:IBV917532 ILR917517:ILR917532 IVN917517:IVN917532 JFJ917517:JFJ917532 JPF917517:JPF917532 JZB917517:JZB917532 KIX917517:KIX917532 KST917517:KST917532 LCP917517:LCP917532 LML917517:LML917532 LWH917517:LWH917532 MGD917517:MGD917532 MPZ917517:MPZ917532 MZV917517:MZV917532 NJR917517:NJR917532 NTN917517:NTN917532 ODJ917517:ODJ917532 ONF917517:ONF917532 OXB917517:OXB917532 PGX917517:PGX917532 PQT917517:PQT917532 QAP917517:QAP917532 QKL917517:QKL917532 QUH917517:QUH917532 RED917517:RED917532 RNZ917517:RNZ917532 RXV917517:RXV917532 SHR917517:SHR917532 SRN917517:SRN917532 TBJ917517:TBJ917532 TLF917517:TLF917532 TVB917517:TVB917532 UEX917517:UEX917532 UOT917517:UOT917532 UYP917517:UYP917532 VIL917517:VIL917532 VSH917517:VSH917532 WCD917517:WCD917532 WLZ917517:WLZ917532 WVV917517:WVV917532 N983053:N983068 JJ983053:JJ983068 TF983053:TF983068 ADB983053:ADB983068 AMX983053:AMX983068 AWT983053:AWT983068 BGP983053:BGP983068 BQL983053:BQL983068 CAH983053:CAH983068 CKD983053:CKD983068 CTZ983053:CTZ983068 DDV983053:DDV983068 DNR983053:DNR983068 DXN983053:DXN983068 EHJ983053:EHJ983068 ERF983053:ERF983068 FBB983053:FBB983068 FKX983053:FKX983068 FUT983053:FUT983068 GEP983053:GEP983068 GOL983053:GOL983068 GYH983053:GYH983068 HID983053:HID983068 HRZ983053:HRZ983068 IBV983053:IBV983068 ILR983053:ILR983068 IVN983053:IVN983068 JFJ983053:JFJ983068 JPF983053:JPF983068 JZB983053:JZB983068 KIX983053:KIX983068 KST983053:KST983068 LCP983053:LCP983068 LML983053:LML983068 LWH983053:LWH983068 MGD983053:MGD983068 MPZ983053:MPZ983068 MZV983053:MZV983068 NJR983053:NJR983068 NTN983053:NTN983068 ODJ983053:ODJ983068 ONF983053:ONF983068 OXB983053:OXB983068 PGX983053:PGX983068 PQT983053:PQT983068 QAP983053:QAP983068 QKL983053:QKL983068 QUH983053:QUH983068 RED983053:RED983068 RNZ983053:RNZ983068 RXV983053:RXV983068 SHR983053:SHR983068 SRN983053:SRN983068 TBJ983053:TBJ983068 TLF983053:TLF983068 TVB983053:TVB983068 UEX983053:UEX983068 UOT983053:UOT983068 UYP983053:UYP983068 VIL983053:VIL983068 VSH983053:VSH983068 WCD983053:WCD983068 WLZ983053:WLZ983068 JJ12:JJ28 WVV12:WVV28 WLZ12:WLZ28 WCD12:WCD28 VSH12:VSH28 VIL12:VIL28 UYP12:UYP28 UOT12:UOT28 UEX12:UEX28 TVB12:TVB28 TLF12:TLF28 TBJ12:TBJ28 SRN12:SRN28 SHR12:SHR28 RXV12:RXV28 RNZ12:RNZ28 RED12:RED28 QUH12:QUH28 QKL12:QKL28 QAP12:QAP28 PQT12:PQT28 PGX12:PGX28 OXB12:OXB28 ONF12:ONF28 ODJ12:ODJ28 NTN12:NTN28 NJR12:NJR28 MZV12:MZV28 MPZ12:MPZ28 MGD12:MGD28 LWH12:LWH28 LML12:LML28 LCP12:LCP28 KST12:KST28 KIX12:KIX28 JZB12:JZB28 JPF12:JPF28 JFJ12:JFJ28 IVN12:IVN28 ILR12:ILR28 IBV12:IBV28 HRZ12:HRZ28 HID12:HID28 GYH12:GYH28 GOL12:GOL28 GEP12:GEP28 FUT12:FUT28 FKX12:FKX28 FBB12:FBB28 ERF12:ERF28 EHJ12:EHJ28 DXN12:DXN28 DNR12:DNR28 DDV12:DDV28 CTZ12:CTZ28 CKD12:CKD28 CAH12:CAH28 BQL12:BQL28 BGP12:BGP28 AWT12:AWT28 AMX12:AMX28 ADB12:ADB28 TF12:TF28 N12:N28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2023-05-17T06:19:45Z</cp:lastPrinted>
  <dcterms:created xsi:type="dcterms:W3CDTF">2022-05-04T12:20:23Z</dcterms:created>
  <dcterms:modified xsi:type="dcterms:W3CDTF">2023-05-17T06:22:36Z</dcterms:modified>
</cp:coreProperties>
</file>