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4. Juraj\05 - 2023 - 452. (MZ SR) Odpady Ostatné a Elektro\07. Súťažné podklady\"/>
    </mc:Choice>
  </mc:AlternateContent>
  <xr:revisionPtr revIDLastSave="0" documentId="13_ncr:1_{A9831770-3ACF-4E16-AA7A-35C1A45B1FBB}" xr6:coauthVersionLast="47" xr6:coauthVersionMax="47" xr10:uidLastSave="{00000000-0000-0000-0000-000000000000}"/>
  <bookViews>
    <workbookView xWindow="-120" yWindow="-120" windowWidth="29040" windowHeight="15840" tabRatio="862" activeTab="6" xr2:uid="{00000000-000D-0000-FFFF-FFFF00000000}"/>
  </bookViews>
  <sheets>
    <sheet name="Príloha č. 1" sheetId="5" r:id="rId1"/>
    <sheet name="Príloha č. 2" sheetId="6" r:id="rId2"/>
    <sheet name="Príloha č. 3" sheetId="7" r:id="rId3"/>
    <sheet name="Príloha č. 4" sheetId="20" r:id="rId4"/>
    <sheet name="Príloha č. 5 - časť 1" sheetId="12" r:id="rId5"/>
    <sheet name="Príloha č. 5 - časť 2" sheetId="18" r:id="rId6"/>
    <sheet name="Príloha č. 6 - časť 1" sheetId="19" r:id="rId7"/>
    <sheet name="Príloha č. 6 - časť 2" sheetId="13" r:id="rId8"/>
  </sheets>
  <externalReferences>
    <externalReference r:id="rId9"/>
  </externalReferences>
  <definedNames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3'!$A$1:$D$28</definedName>
    <definedName name="_xlnm.Print_Area" localSheetId="4">'Príloha č. 5 - časť 1'!$A$1:$G$61</definedName>
    <definedName name="_xlnm.Print_Area" localSheetId="5">'Príloha č. 5 - časť 2'!$A$1:$G$50</definedName>
    <definedName name="_xlnm.Print_Area" localSheetId="6">'Príloha č. 6 - časť 1'!$A$1:$J$49</definedName>
    <definedName name="_xlnm.Print_Area" localSheetId="7">'Príloha č. 6 - časť 2'!$A$1:$J$32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3" l="1"/>
  <c r="I18" i="13"/>
  <c r="J10" i="13"/>
  <c r="I10" i="13"/>
  <c r="J33" i="19"/>
  <c r="I33" i="19"/>
  <c r="I32" i="19"/>
  <c r="G32" i="19"/>
  <c r="H32" i="19" s="1"/>
  <c r="J32" i="19" s="1"/>
  <c r="I31" i="19"/>
  <c r="G31" i="19"/>
  <c r="H31" i="19" s="1"/>
  <c r="J31" i="19" s="1"/>
  <c r="I30" i="19"/>
  <c r="I29" i="19" s="1"/>
  <c r="G30" i="19"/>
  <c r="H30" i="19" s="1"/>
  <c r="J30" i="19" s="1"/>
  <c r="I28" i="19"/>
  <c r="G28" i="19"/>
  <c r="H28" i="19" s="1"/>
  <c r="J28" i="19" s="1"/>
  <c r="I27" i="19"/>
  <c r="G27" i="19"/>
  <c r="H27" i="19" s="1"/>
  <c r="J27" i="19" s="1"/>
  <c r="I26" i="19"/>
  <c r="G26" i="19"/>
  <c r="H26" i="19" s="1"/>
  <c r="J26" i="19" s="1"/>
  <c r="I25" i="19"/>
  <c r="G25" i="19"/>
  <c r="H25" i="19" s="1"/>
  <c r="J25" i="19" s="1"/>
  <c r="I24" i="19"/>
  <c r="G24" i="19"/>
  <c r="H24" i="19" s="1"/>
  <c r="J24" i="19" s="1"/>
  <c r="I23" i="19"/>
  <c r="G23" i="19"/>
  <c r="H23" i="19" s="1"/>
  <c r="J23" i="19" s="1"/>
  <c r="I22" i="19"/>
  <c r="G22" i="19"/>
  <c r="H22" i="19" s="1"/>
  <c r="J22" i="19" s="1"/>
  <c r="I20" i="19"/>
  <c r="G20" i="19"/>
  <c r="H20" i="19" s="1"/>
  <c r="J20" i="19" s="1"/>
  <c r="I19" i="19"/>
  <c r="G19" i="19"/>
  <c r="H19" i="19" s="1"/>
  <c r="J19" i="19" s="1"/>
  <c r="I18" i="19"/>
  <c r="G18" i="19"/>
  <c r="H18" i="19" s="1"/>
  <c r="J18" i="19" s="1"/>
  <c r="I17" i="19"/>
  <c r="G17" i="19"/>
  <c r="H17" i="19" s="1"/>
  <c r="J17" i="19" s="1"/>
  <c r="I16" i="19"/>
  <c r="G16" i="19"/>
  <c r="H16" i="19" s="1"/>
  <c r="J16" i="19" s="1"/>
  <c r="I15" i="19"/>
  <c r="G15" i="19"/>
  <c r="H15" i="19" s="1"/>
  <c r="J15" i="19" s="1"/>
  <c r="J14" i="19" s="1"/>
  <c r="I21" i="19"/>
  <c r="I14" i="19"/>
  <c r="I10" i="19"/>
  <c r="C9" i="20"/>
  <c r="C8" i="20"/>
  <c r="C7" i="20"/>
  <c r="C6" i="20"/>
  <c r="A2" i="20"/>
  <c r="A2" i="6"/>
  <c r="D19" i="20"/>
  <c r="B17" i="20"/>
  <c r="B16" i="20"/>
  <c r="J21" i="19" l="1"/>
  <c r="I42" i="19"/>
  <c r="B41" i="19"/>
  <c r="B40" i="19"/>
  <c r="C37" i="19"/>
  <c r="C36" i="19"/>
  <c r="C35" i="19"/>
  <c r="C34" i="19"/>
  <c r="J29" i="19"/>
  <c r="I13" i="19"/>
  <c r="G13" i="19"/>
  <c r="H13" i="19" s="1"/>
  <c r="J13" i="19" s="1"/>
  <c r="I12" i="19"/>
  <c r="G12" i="19"/>
  <c r="H12" i="19" s="1"/>
  <c r="J12" i="19" s="1"/>
  <c r="I11" i="19"/>
  <c r="G11" i="19"/>
  <c r="H11" i="19" s="1"/>
  <c r="J11" i="19" s="1"/>
  <c r="A2" i="19"/>
  <c r="F48" i="18"/>
  <c r="B47" i="18"/>
  <c r="B46" i="18"/>
  <c r="E41" i="18"/>
  <c r="E40" i="18"/>
  <c r="E39" i="18"/>
  <c r="E38" i="18"/>
  <c r="A2" i="18"/>
  <c r="J10" i="19" l="1"/>
  <c r="I11" i="13" l="1"/>
  <c r="I12" i="13"/>
  <c r="I13" i="13"/>
  <c r="I14" i="13"/>
  <c r="I15" i="13"/>
  <c r="I16" i="13"/>
  <c r="I17" i="13"/>
  <c r="G17" i="13"/>
  <c r="H17" i="13" s="1"/>
  <c r="G11" i="13"/>
  <c r="H11" i="13" s="1"/>
  <c r="J11" i="13" s="1"/>
  <c r="G12" i="13"/>
  <c r="H12" i="13" s="1"/>
  <c r="J12" i="13" s="1"/>
  <c r="G13" i="13"/>
  <c r="H13" i="13" s="1"/>
  <c r="J13" i="13" s="1"/>
  <c r="G14" i="13"/>
  <c r="H14" i="13" s="1"/>
  <c r="J14" i="13" s="1"/>
  <c r="G15" i="13"/>
  <c r="H15" i="13" s="1"/>
  <c r="J15" i="13" s="1"/>
  <c r="G16" i="13"/>
  <c r="H16" i="13" s="1"/>
  <c r="J16" i="13" s="1"/>
  <c r="E52" i="12" l="1"/>
  <c r="F59" i="12" l="1"/>
  <c r="I27" i="13"/>
  <c r="D23" i="7"/>
  <c r="D21" i="6"/>
  <c r="B18" i="6"/>
  <c r="B26" i="13" l="1"/>
  <c r="B25" i="13"/>
  <c r="B18" i="7"/>
  <c r="B17" i="7"/>
  <c r="C22" i="13"/>
  <c r="C21" i="13"/>
  <c r="C20" i="13"/>
  <c r="C19" i="13"/>
  <c r="C6" i="6"/>
  <c r="J17" i="13" l="1"/>
  <c r="E51" i="12" l="1"/>
  <c r="E50" i="12"/>
  <c r="B58" i="12"/>
  <c r="B57" i="12"/>
  <c r="C9" i="7"/>
  <c r="C8" i="7"/>
  <c r="C7" i="7"/>
  <c r="C9" i="6"/>
  <c r="C8" i="6"/>
  <c r="C7" i="6"/>
  <c r="B19" i="6"/>
  <c r="E49" i="12"/>
  <c r="C6" i="7"/>
  <c r="A2" i="13" l="1"/>
  <c r="A2" i="12" l="1"/>
  <c r="A2" i="7" l="1"/>
  <c r="D97" i="5" l="1"/>
</calcChain>
</file>

<file path=xl/sharedStrings.xml><?xml version="1.0" encoding="utf-8"?>
<sst xmlns="http://schemas.openxmlformats.org/spreadsheetml/2006/main" count="533" uniqueCount="203">
  <si>
    <t>1.</t>
  </si>
  <si>
    <t>2.</t>
  </si>
  <si>
    <t>3.</t>
  </si>
  <si>
    <t>4.</t>
  </si>
  <si>
    <t>5.</t>
  </si>
  <si>
    <t xml:space="preserve"> 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</si>
  <si>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</si>
  <si>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</si>
  <si>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</si>
  <si>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</si>
  <si>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</si>
  <si>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</si>
  <si>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</si>
  <si>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</si>
  <si>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</si>
  <si>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</si>
  <si>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</si>
  <si>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</si>
  <si>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</si>
  <si>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</si>
  <si>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</si>
  <si>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</si>
  <si>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</si>
  <si>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</si>
  <si>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</si>
  <si>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</si>
  <si>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</si>
  <si>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</si>
  <si>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</si>
  <si>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VYHLÁSENIE UCHÁDZAČA O SÚHLASE 
S OBSAHOM NÁVRHU ZMLUVNÝCH PODMIENOK</t>
  </si>
  <si>
    <t>Týmto potvrdzujem, že všetky uvedené informácie sú pravdivé.</t>
  </si>
  <si>
    <t>KALKULÁCIA CENY A NÁVRH NA PLNENIE KRITÉRIA NA VYHODNOTENIE PONÚK</t>
  </si>
  <si>
    <t>Por. č.</t>
  </si>
  <si>
    <t>Názov položky</t>
  </si>
  <si>
    <t>Jednotková cena za MJ</t>
  </si>
  <si>
    <t>bez DPH</t>
  </si>
  <si>
    <t>Požadovaná hodnota</t>
  </si>
  <si>
    <t>áno/spĺňa</t>
  </si>
  <si>
    <t>Ponúkaná hodnota</t>
  </si>
  <si>
    <t>6.</t>
  </si>
  <si>
    <t>sadzba DPH v %</t>
  </si>
  <si>
    <t>vrátane DPH</t>
  </si>
  <si>
    <t>1.1</t>
  </si>
  <si>
    <t>1.2</t>
  </si>
  <si>
    <t>1.3</t>
  </si>
  <si>
    <t>1.4</t>
  </si>
  <si>
    <t>xxx</t>
  </si>
  <si>
    <t>2.1</t>
  </si>
  <si>
    <t>2.2</t>
  </si>
  <si>
    <t>2.3</t>
  </si>
  <si>
    <t>2.4</t>
  </si>
  <si>
    <t>súhlasím s podmienkami určenými verejným obstarávateľom v tomto verejnom obstarávaní uvedené vo výzve na predkladanie ponúk a v súťažných podkladoch,</t>
  </si>
  <si>
    <t>Merná jednotka
(MJ)</t>
  </si>
  <si>
    <t>7.</t>
  </si>
  <si>
    <t>8.</t>
  </si>
  <si>
    <t>ŠPECIFIKÁCIA PREDMETU ZÁKAZKY</t>
  </si>
  <si>
    <t>- kritérium na vyhodnotenie ponúk</t>
  </si>
  <si>
    <t>výška DPH v EUR</t>
  </si>
  <si>
    <t>Meno a priezvisko (titul) oprávnenej osoby:</t>
  </si>
  <si>
    <t xml:space="preserve">Podpis a pečiatka uchádzača </t>
  </si>
  <si>
    <t>1.5</t>
  </si>
  <si>
    <t>1.6</t>
  </si>
  <si>
    <t>Celková cena za požadovaný počet MJ</t>
  </si>
  <si>
    <t>9.</t>
  </si>
  <si>
    <t>10.</t>
  </si>
  <si>
    <t>Kontaktné údaje na klienstké pracovisko (pre potreby plnenia zmluvy)</t>
  </si>
  <si>
    <t>poskytnem verejnému obstarávateľovi za úhradu plnenie požadovaného predmetu zákazky pri dodržaní podmienok stanovených vo výzve na predkladanie ponúk, v súťažných podkladoch a podmienok uvedených v mojom predloženom návrhu záväzných zmluvných podmienok na uvedený predmet zákazky, vrátane príloh,</t>
  </si>
  <si>
    <t>Časť č. 1 - Zber a zhodnotenie alebo zneškodnenie vybraných odpadov v kategórií ostatný</t>
  </si>
  <si>
    <t>Požadované minimálne technické vlastnosti, parametre a hodnoty predmetu zákazky</t>
  </si>
  <si>
    <t>1. Úkony, ktoré má uchádzač zabezpečiť v rámci ceny:</t>
  </si>
  <si>
    <t>Odber odpadov a zabezpečenie jeho zneškodnenia, alebo zhodnotenia, manipulácia s odpadmi pozostávajúca z naloženia, prepravy,  zhodnotenia, resp. zneškodnenia odpadov (pri zbere doložiť povolenie koncovky)</t>
  </si>
  <si>
    <t>Koncovka - predložiť všetky povolenia od prevzatia odpadu až po konečného spracovateľa odpadu v súlade s právnymi predpismi v odpadovom hospodárstve, vydané v zmysle zákona NR SR 79/2015 Z.z. o odpadoch podľa § 97, § 98 na základe  §14 odst. 1, písm. e) a §14, odst. 1, písm. h)</t>
  </si>
  <si>
    <t>Dodržiavať povinnosti držiteľa §14 zákona NR SR č. 79/2015 o odpadoch</t>
  </si>
  <si>
    <t>Pri odbere  odpadu odberateľ vystaví protokol o odbere odpadu - vážny lístok, v ktorom bude uvedené Katalógové číslo odpadu (KČO), množstvo odobratého odpadu uvedené v tonách, dátum prevzatia odpadu, meno a podpis osoby, ktorá odpad prevzala, meno a podpis osoby, ktorá odpad odovzdala.</t>
  </si>
  <si>
    <t>Kontinuálne vznikajúce odpady - 15 01 02, 15 01 07, 18 01 04:</t>
  </si>
  <si>
    <t>Poskytnutie kontajnerov na zhromažďovanie jednotlivých druhov odpadov u pôvodcu</t>
  </si>
  <si>
    <t>Vývoz odpadu bude realizovaný na základe dohodnutého harmonogramu.
V prípade sviatkov a dní voľna bude vývoz dohodnutý individuálne a to tak, aby bol zabezpečený kontinuálny vývoz odpadov z areálu VÚSCH, a.s.</t>
  </si>
  <si>
    <t>V prípade produkcie väčšieho množstva odpadov je možné požadovať zo strany objednávateľa vývoz na základe telefonickej objednávky naviac, oproti stanovenému harmonogramu.</t>
  </si>
  <si>
    <t>Odpady vznikajúce v nepravidelných cykloch - 08 03 18, 15 01 03, 15 01 04, 16 06 05, 17 04 03, 18 01 01, 20 03 07:</t>
  </si>
  <si>
    <t>Vývoz sa nepožaduje v pravidelných cykloch, predpokladá sa v intervale 1-2x ročne.</t>
  </si>
  <si>
    <t>Predjednaný bude individuálne, vrátane zadefinovania KČO, množstva a podmienok vývozu, a to telefonicky, e-mailom alebo na osobnom stretnutí</t>
  </si>
  <si>
    <t>Patria tu odpady, ktoré vznikajú:</t>
  </si>
  <si>
    <t>v malých množstvách, ktoré sú priebežne zhromažďované v priestoroch objednávateľa</t>
  </si>
  <si>
    <t>nárazovo, napr.: pri vyradení majetku spoločnosti</t>
  </si>
  <si>
    <t>v spoločnosti mimoriadnou činnosťou, napr.: stavebné odpady pri opravách, nepredvídané udalosti</t>
  </si>
  <si>
    <t>1.6.1</t>
  </si>
  <si>
    <t>1.6.2</t>
  </si>
  <si>
    <t>1.6.3</t>
  </si>
  <si>
    <t>2. Počet kontajnerov poskytnutých verejnému obstarávateľovi a frekvencia vývozu:</t>
  </si>
  <si>
    <t>2.5</t>
  </si>
  <si>
    <t>2.6</t>
  </si>
  <si>
    <t>2.7</t>
  </si>
  <si>
    <t>2.8</t>
  </si>
  <si>
    <t>2.9</t>
  </si>
  <si>
    <t>2.10</t>
  </si>
  <si>
    <t>P. č.</t>
  </si>
  <si>
    <t>Frekvencia vývozu</t>
  </si>
  <si>
    <t>Druh odpadu
(Katalógové číslo a názov odpadu)</t>
  </si>
  <si>
    <t>Počet
kontajnerov</t>
  </si>
  <si>
    <t>Veľkosť
kontajnerov</t>
  </si>
  <si>
    <t>08 03 18 - odpadový toner do tlačiarne iný ako uvedený v 08 03 17</t>
  </si>
  <si>
    <t>v nepravidelných cykloch</t>
  </si>
  <si>
    <t>15 01 02 - obaly z plastu</t>
  </si>
  <si>
    <t>15 01 03 - obaly z dreva</t>
  </si>
  <si>
    <t>15 01 04 - obaly z kovu</t>
  </si>
  <si>
    <t>15 01 07 - obaly zo skla</t>
  </si>
  <si>
    <t>1.100 litrové</t>
  </si>
  <si>
    <t>16 06 05 - iné batérie a akumulátory</t>
  </si>
  <si>
    <t>17 04 03 - olovo</t>
  </si>
  <si>
    <t>18 01 01 - ostré predmety okrem 18 01 03</t>
  </si>
  <si>
    <t>18 01 04 - odpady, ktorých zber a zneškodňovanie nepodliehajú osobitným požiadavkám z hľadiska prevencie nákazy, napríklad obväzy, sadrové odtlačky a obväzy, posteľná bielizeň, jednorazové odevy a plienky</t>
  </si>
  <si>
    <t>20 03 07 - objemný odpad</t>
  </si>
  <si>
    <t>2</t>
  </si>
  <si>
    <t xml:space="preserve">min. 7 m3
zatvárateľný
</t>
  </si>
  <si>
    <t>3x týždenne
(pondelok, streda, piatok)</t>
  </si>
  <si>
    <t>3. Požiadavky na dodržanie legislatívnych noriem:</t>
  </si>
  <si>
    <t>3.1</t>
  </si>
  <si>
    <t>3.2</t>
  </si>
  <si>
    <t>3.3</t>
  </si>
  <si>
    <t>3.4</t>
  </si>
  <si>
    <t>3.5</t>
  </si>
  <si>
    <t>Zákon NR SR č.79/2015 Z .z. o odpadoch, v platnom znení.</t>
  </si>
  <si>
    <t>Vyhláška MŽP SR č.365/2015 Z. z., ktorou sa ustanovuje Katalóg odpadov, v platnom znení.</t>
  </si>
  <si>
    <t>Vyhláška MŽP SR č.366/2015 Z. z. o evidenčnej povinnosti a ohlasovacej povinnosti, v platnom znení.</t>
  </si>
  <si>
    <t>Vyhláška MŽP SR č.371/2015 Z. z., ktorou sa vykonávajú niektoré ustanovenia zákona o odpadoch, v platnom znení.</t>
  </si>
  <si>
    <t>Vyhláška MŽP SR č.373/2015 Z. z. o rozšírenej zodpovednosti výrobcov vyhradených výrobkov a o nakladaní s vyhradenými prúdmi odpadov, v platnom znení.</t>
  </si>
  <si>
    <t>Odber odpadov a zabezpečenie jeho zneškodnenia, alebo zhodnotenia, manipulácia s odpadmi pozostávajúca z naloženia, prepravy,  zhodnotenia, resp. zneškodnenia odpadov (pri zbere doložiť povolenie koncovky).</t>
  </si>
  <si>
    <t>1-2 x ročne</t>
  </si>
  <si>
    <t>3.6</t>
  </si>
  <si>
    <t>3.7</t>
  </si>
  <si>
    <t>Zákon NR SR č.56/2012 Z .z. o cestnej doprave.</t>
  </si>
  <si>
    <t>Dohoda ADR.</t>
  </si>
  <si>
    <t>Koncovka - predložiť všetky potrebné povolenia od prevzatia odpadu až po konečného spracovateľa odpadu v súlade s právnymi predpismi v odpadovom hospodárstve, vydané v zmysle zákona NR SR 79/2015 Z.z. o odpadoch podľa § 89, § 97,  § 89  na základe  §14 odst. 1, písm. e) a §14, odst. 1, písm. h).</t>
  </si>
  <si>
    <t>Pri odbere elektroodpadu, odberateľ vystaví protokol o odbere odpadu - vážny lístok pre 20 01 36  - ostatný odpad, v ktorom bude uvedené Katalógové číslo odpadu (KČO), množstvo odobratého odpadu uvedené v tonách, dátum prevzatia odpadu, meno a podpis osoby, ktorá odpad prevzala, meno a podpis osoby, ktorá odpad odovzdala. Pre nebezpečné odpady KČO: 16 02 13, 20 01 21, 20 01 23 a 200135 vystaví odberateľ SPRIEVODNÝ LIST NEBEZPEĆNÉHO ODPADU (ďalej len SLNO) podľa Prílohy č. 12 k vyhláške č. 366/2015 Z. z. o evidenčnej povinnosti, vypíše a potvrdí Prepravný doklad ADR.</t>
  </si>
  <si>
    <t>Cenu požadujeme stanoviť za odber 1 tony odpadu, v ktorej bude zahrnutá manipulácia, poskytnutie vyhovujúcich obalov na prepravu, preprava a zneškodnenie/zhodnotenie.</t>
  </si>
  <si>
    <t>Elektroodpady vznikajú v nepravidelných cykloch - v rôznych množstvách. K vzniku odpadu dochádza približne 1-2 x za rok. Pri poruchách zariadení, PC,....  ktoré sú následne vyradené z evidencie majetku.</t>
  </si>
  <si>
    <t>Vývoz sa nepožaduje v pravidelných cykloch, predpokladá sa v intervale 1-2 x ročne.</t>
  </si>
  <si>
    <t>Predjednaný bude individuálne, vrátane zadefinovania KČO, množstva a podmienok vývozu, a to telefonicky, e-mailom alebo na osobnom stretnutí.</t>
  </si>
  <si>
    <t>1.6.1.1</t>
  </si>
  <si>
    <t>v malých množstvách, ktoré sú priebežne zhromažďované v priestoroch objednávateľa. Avšak nebezpečné odpady nie sú zhromažďované u pôvodcu dlhšie ako jeden rok. Po zhromaždení vhodného množstva je dohodnutý ich vývoz a odovzdanie.</t>
  </si>
  <si>
    <t>1.6.2.1</t>
  </si>
  <si>
    <t>1.6.2.2</t>
  </si>
  <si>
    <t>16 02 13 - vyradené zariadenia obsahujúce nebezpečné časti iné ako uvedené v 16 02 09 až 16 02 12</t>
  </si>
  <si>
    <t>20 01 21 - žiarivky a iný odpad obsahujúci ortuť</t>
  </si>
  <si>
    <t>20 01 23 - vyradené zariadenia obsahujúce chlórfluórované uhľovodíky</t>
  </si>
  <si>
    <t>20 01 35 - vyradené elektrické a elektronické zariadenia iné ako uvedené v 20 01 21 a 20 01 23, obsahujúce nebezpečné časti</t>
  </si>
  <si>
    <t>20 01 36 - vyradené elektrické a elektronické zariadenia iné ako uvedené v 20 01 21, 20 01 23 a 20 01 35</t>
  </si>
  <si>
    <t>Hotline / Helpdesk / Call centrum:</t>
  </si>
  <si>
    <t>2. Frekvencia vývozu:</t>
  </si>
  <si>
    <t xml:space="preserve">VYHLÁSENIE UCHÁDZAČA KU KONFLIKTOM ZÁUJMOV 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</si>
  <si>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</si>
  <si>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</si>
  <si>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</si>
  <si>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r>
      <t xml:space="preserve">Uchádzač vo verejnom obstarávaní na uvedený predmet zákazky týmto vyhlasuje, že s návrhom zmluvných podmienok uvedených v prílohe č. 8 SP bez výhrad </t>
    </r>
    <r>
      <rPr>
        <b/>
        <sz val="9"/>
        <color theme="1"/>
        <rFont val="Arial"/>
        <family val="2"/>
        <charset val="238"/>
      </rPr>
      <t>SÚHLASÍ.</t>
    </r>
  </si>
  <si>
    <t>Časť č. 2 - Zber a zhodnotenie alebo zneškodnenie elektroodpadov</t>
  </si>
  <si>
    <t>Zber a zhodnotenie alebo zneškodnenie vybraných odpadov v kategórii ostatný a elektroodpad</t>
  </si>
  <si>
    <t>1.5.1</t>
  </si>
  <si>
    <t>1.5.2</t>
  </si>
  <si>
    <t>1.5.3</t>
  </si>
  <si>
    <t>1.5.4</t>
  </si>
  <si>
    <t>Cenu požadujeme stanoviť  ako súčet  položiek: - cena za odber (zneškodnenie) 1 tony odpadu, - cena za  prenájom kontajnera  na mesiac,  cena za vyprázdnenie kontajnera - obrátka ( t. j. vývoz odpadu a dovoz prázdneho kontajnera)</t>
  </si>
  <si>
    <t>1.6.2.3</t>
  </si>
  <si>
    <t xml:space="preserve">Cenu požadujeme stanoviť:   </t>
  </si>
  <si>
    <t>1.6.3.1</t>
  </si>
  <si>
    <t>- pre odpady zhromažďované v kontajneroch ako súčet  položiek: - cena za odber (zneškodnenie) 1 tony odpadu, - cena za  prenájom kontajnera  na deň,  cena za vyprázdnenie kontajnera.</t>
  </si>
  <si>
    <t>1.6.3.2</t>
  </si>
  <si>
    <t>- pre odpady vyvážané dodávkovým vozidlom ako súčet položiek: - cena za odber (zneškodnenie) 1 tony odpadu, - cena za vývoz odpadu</t>
  </si>
  <si>
    <t>4 x mesiac</t>
  </si>
  <si>
    <t>2 x mesiac</t>
  </si>
  <si>
    <t>Dodržiavať povinnosti držiteľa §14 zákona NR SR č. 79/2015 o odpadoch, ak je potrebné (relevantné) dodržiavať aj povinnosti vyplývajúce z  Dohody ADR.</t>
  </si>
  <si>
    <t>Predpokladaná produkcia odpadov (MJ)
za 36 mesiacov</t>
  </si>
  <si>
    <t>Odpad vyvážaný v pravidelných intervaloch - veľké kontajnery min 7 m3   vývoz 3 x / týždeň (Po, St, Pi)</t>
  </si>
  <si>
    <r>
      <rPr>
        <b/>
        <sz val="9"/>
        <rFont val="Arial"/>
        <family val="2"/>
        <charset val="238"/>
      </rPr>
      <t>180104</t>
    </r>
    <r>
      <rPr>
        <sz val="9"/>
        <rFont val="Arial"/>
        <family val="2"/>
        <charset val="238"/>
      </rPr>
      <t xml:space="preserve"> odpady, ktorých zber a zneškodňovanie nepodliehajú osobitným požiadavkám z hľadiska prevencie nákazy, napríklad obväzy, sadrové odtlačky a obväzy, posteľná bielizeň, jednorazové odevy a plienky</t>
    </r>
  </si>
  <si>
    <t>Prenájom veľkokapacitného kontajnera na mesiac</t>
  </si>
  <si>
    <t xml:space="preserve">Cena za vyprázdnenie kontajnera a jeho dovoz do VÚSCH </t>
  </si>
  <si>
    <t>tona</t>
  </si>
  <si>
    <t>ks</t>
  </si>
  <si>
    <t>obrátka</t>
  </si>
  <si>
    <t>Odpad vyvážaný v pravidelných intervaloch - malé (1100 l) kontajnery  vývoz veľkým smetiarskym vozidlom</t>
  </si>
  <si>
    <r>
      <rPr>
        <b/>
        <sz val="9"/>
        <rFont val="Arial"/>
        <family val="2"/>
        <charset val="238"/>
      </rPr>
      <t>15 01 02</t>
    </r>
    <r>
      <rPr>
        <sz val="9"/>
        <rFont val="Arial"/>
        <family val="2"/>
        <charset val="238"/>
      </rPr>
      <t xml:space="preserve">  obaly z plastu </t>
    </r>
  </si>
  <si>
    <t>Vývoz odpadov</t>
  </si>
  <si>
    <t>Prenájom kontajnera na mesiac</t>
  </si>
  <si>
    <r>
      <t xml:space="preserve">15 01 07 </t>
    </r>
    <r>
      <rPr>
        <sz val="9"/>
        <rFont val="Arial"/>
        <family val="2"/>
        <charset val="238"/>
      </rPr>
      <t>obaly zo skla</t>
    </r>
  </si>
  <si>
    <t>Odpad vznikajúci v nepravidelných intervaloch, menšie množstvá, vývoz 1-2 x ročne, odvoz  v dodávkových vozidlách</t>
  </si>
  <si>
    <r>
      <rPr>
        <b/>
        <sz val="9"/>
        <rFont val="Arial"/>
        <family val="2"/>
        <charset val="238"/>
      </rPr>
      <t>15 01 03</t>
    </r>
    <r>
      <rPr>
        <sz val="9"/>
        <rFont val="Arial"/>
        <family val="2"/>
        <charset val="238"/>
      </rPr>
      <t xml:space="preserve"> obaly z dreva</t>
    </r>
  </si>
  <si>
    <r>
      <t>15 01 04</t>
    </r>
    <r>
      <rPr>
        <sz val="9"/>
        <rFont val="Arial"/>
        <family val="2"/>
        <charset val="238"/>
      </rPr>
      <t xml:space="preserve"> obaly z kovu</t>
    </r>
  </si>
  <si>
    <r>
      <rPr>
        <b/>
        <sz val="9"/>
        <rFont val="Arial"/>
        <family val="2"/>
        <charset val="238"/>
      </rPr>
      <t>08 03 18</t>
    </r>
    <r>
      <rPr>
        <sz val="9"/>
        <rFont val="Arial"/>
        <family val="2"/>
        <charset val="238"/>
      </rPr>
      <t xml:space="preserve"> odpadový toner do tlačiarne iný ako uvedený v 08 03 17</t>
    </r>
  </si>
  <si>
    <r>
      <t>16 06 05</t>
    </r>
    <r>
      <rPr>
        <sz val="9"/>
        <rFont val="Arial"/>
        <family val="2"/>
        <charset val="238"/>
      </rPr>
      <t xml:space="preserve"> iné batérie a akumulátory</t>
    </r>
  </si>
  <si>
    <r>
      <rPr>
        <b/>
        <sz val="9"/>
        <rFont val="Arial"/>
        <family val="2"/>
        <charset val="238"/>
      </rPr>
      <t xml:space="preserve">17 04 03 </t>
    </r>
    <r>
      <rPr>
        <sz val="9"/>
        <rFont val="Arial"/>
        <family val="2"/>
        <charset val="238"/>
      </rPr>
      <t>olovo</t>
    </r>
  </si>
  <si>
    <r>
      <rPr>
        <b/>
        <sz val="9"/>
        <rFont val="Arial"/>
        <family val="2"/>
        <charset val="238"/>
      </rPr>
      <t>18 01 01</t>
    </r>
    <r>
      <rPr>
        <sz val="9"/>
        <rFont val="Arial"/>
        <family val="2"/>
        <charset val="238"/>
      </rPr>
      <t xml:space="preserve"> ostré predmety okrem 18 01 03</t>
    </r>
  </si>
  <si>
    <t>vývoz</t>
  </si>
  <si>
    <t xml:space="preserve">Odpad vznikajúci v nepravidelných intervaloch, väčšie množstvá, vývoz 1-2 x ročne, odvoz vo veľkokapacitných kontaneroch  </t>
  </si>
  <si>
    <r>
      <rPr>
        <b/>
        <sz val="9"/>
        <rFont val="Arial"/>
        <family val="2"/>
        <charset val="238"/>
      </rPr>
      <t>20 03 07</t>
    </r>
    <r>
      <rPr>
        <sz val="9"/>
        <rFont val="Arial"/>
        <family val="2"/>
        <charset val="238"/>
      </rPr>
      <t xml:space="preserve">  objemný odpad</t>
    </r>
  </si>
  <si>
    <t>Prenájom veľkokapacitného kontajnera na deň</t>
  </si>
  <si>
    <t xml:space="preserve">Cena za pristavenie kontajnera a jeho vývoz </t>
  </si>
  <si>
    <t>Odpad vyvážaný v nepravidelných intervaloch dodávkovým vozidlom</t>
  </si>
  <si>
    <r>
      <rPr>
        <b/>
        <sz val="9"/>
        <rFont val="Arial"/>
        <family val="2"/>
        <charset val="238"/>
      </rPr>
      <t xml:space="preserve">16 02 13 </t>
    </r>
    <r>
      <rPr>
        <sz val="9"/>
        <rFont val="Arial"/>
        <family val="2"/>
        <charset val="238"/>
      </rPr>
      <t>vyradené zariadenia obsahujúce nebezpečné časti iné ako uvedené v 16 02 09 až 16 02 12</t>
    </r>
  </si>
  <si>
    <r>
      <t xml:space="preserve">16 02 14 </t>
    </r>
    <r>
      <rPr>
        <sz val="9"/>
        <rFont val="Arial"/>
        <family val="2"/>
        <charset val="238"/>
      </rPr>
      <t>vyradené zariadenia iné ako 16 02 13</t>
    </r>
  </si>
  <si>
    <r>
      <t>20 01 21</t>
    </r>
    <r>
      <rPr>
        <sz val="9"/>
        <rFont val="Arial"/>
        <family val="2"/>
        <charset val="238"/>
      </rPr>
      <t xml:space="preserve"> žiarivky a iný odpad obsahujúci ortuť</t>
    </r>
  </si>
  <si>
    <r>
      <rPr>
        <b/>
        <sz val="9"/>
        <rFont val="Arial"/>
        <family val="2"/>
        <charset val="238"/>
      </rPr>
      <t>20 01 23</t>
    </r>
    <r>
      <rPr>
        <sz val="9"/>
        <rFont val="Arial"/>
        <family val="2"/>
        <charset val="238"/>
      </rPr>
      <t xml:space="preserve"> vyradené zariadenia obsahujúce chlórfluórované uhľovodíky</t>
    </r>
  </si>
  <si>
    <r>
      <rPr>
        <b/>
        <sz val="9"/>
        <rFont val="Arial"/>
        <family val="2"/>
        <charset val="238"/>
      </rPr>
      <t>20 01 35</t>
    </r>
    <r>
      <rPr>
        <sz val="9"/>
        <rFont val="Arial"/>
        <family val="2"/>
        <charset val="238"/>
      </rPr>
      <t xml:space="preserve"> vyradené elektrické a elektronické zariadenia iné ako uvedené v 20 01 21 a 20 01 23, obsahujúce nebezpečné časti</t>
    </r>
  </si>
  <si>
    <r>
      <t xml:space="preserve">20 01 36 </t>
    </r>
    <r>
      <rPr>
        <sz val="9"/>
        <rFont val="Arial"/>
        <family val="2"/>
        <charset val="238"/>
      </rPr>
      <t>vyradené elektrické a elektronické zariadenia iné ako uvedené v 20 01 21, 20 01 23 a 20 01 35</t>
    </r>
  </si>
  <si>
    <t>- cena v EUR bez DPH za položku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</si>
</sst>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21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2D69B"/>
      </patternFill>
    </fill>
  </fills>
  <borders count="5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/>
      <top style="thin">
        <color rgb="FFC00000"/>
      </top>
      <bottom style="thin">
        <color indexed="64"/>
      </bottom>
      <diagonal/>
    </border>
    <border>
      <left style="hair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 applyNumberFormat="0" applyFill="0" applyBorder="0" applyProtection="0"/>
    <xf numFmtId="0" fontId="4" fillId="0" borderId="0"/>
    <xf numFmtId="0" fontId="8" fillId="0" borderId="0" applyNumberFormat="0" applyFill="0" applyBorder="0" applyAlignment="0" applyProtection="0"/>
    <xf numFmtId="0" fontId="13" fillId="0" borderId="0"/>
    <xf numFmtId="0" fontId="3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horizontal="left"/>
    </xf>
    <xf numFmtId="49" fontId="6" fillId="0" borderId="0" xfId="1" applyNumberFormat="1" applyFont="1" applyAlignment="1">
      <alignment wrapText="1"/>
    </xf>
    <xf numFmtId="0" fontId="5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0" fontId="5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7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9" fillId="0" borderId="0" xfId="1" applyFont="1"/>
    <xf numFmtId="3" fontId="9" fillId="0" borderId="0" xfId="1" applyNumberFormat="1" applyFont="1" applyAlignment="1">
      <alignment horizontal="center"/>
    </xf>
    <xf numFmtId="0" fontId="14" fillId="0" borderId="0" xfId="3" applyFont="1" applyAlignment="1">
      <alignment vertical="center"/>
    </xf>
    <xf numFmtId="14" fontId="5" fillId="0" borderId="0" xfId="1" applyNumberFormat="1" applyFont="1" applyAlignment="1">
      <alignment vertical="top" wrapText="1"/>
    </xf>
    <xf numFmtId="0" fontId="5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0" xfId="1" applyFont="1" applyProtection="1">
      <protection locked="0"/>
    </xf>
    <xf numFmtId="0" fontId="5" fillId="2" borderId="2" xfId="1" applyFont="1" applyFill="1" applyBorder="1" applyAlignment="1" applyProtection="1">
      <alignment wrapText="1"/>
      <protection locked="0"/>
    </xf>
    <xf numFmtId="49" fontId="5" fillId="0" borderId="0" xfId="1" applyNumberFormat="1" applyFont="1" applyAlignment="1" applyProtection="1">
      <alignment wrapText="1"/>
      <protection locked="0"/>
    </xf>
    <xf numFmtId="49" fontId="5" fillId="0" borderId="0" xfId="1" applyNumberFormat="1" applyFont="1" applyAlignment="1">
      <alignment wrapText="1"/>
    </xf>
    <xf numFmtId="0" fontId="5" fillId="0" borderId="0" xfId="5" applyFont="1" applyAlignment="1">
      <alignment horizontal="left" vertical="center" wrapText="1"/>
    </xf>
    <xf numFmtId="49" fontId="5" fillId="0" borderId="0" xfId="5" applyNumberFormat="1" applyFont="1" applyAlignment="1">
      <alignment vertical="center" wrapText="1"/>
    </xf>
    <xf numFmtId="0" fontId="5" fillId="0" borderId="0" xfId="5" applyFont="1" applyAlignment="1">
      <alignment vertical="center" wrapText="1"/>
    </xf>
    <xf numFmtId="0" fontId="5" fillId="0" borderId="0" xfId="5" applyFont="1" applyAlignment="1">
      <alignment horizontal="center" vertical="center" wrapText="1"/>
    </xf>
    <xf numFmtId="0" fontId="5" fillId="0" borderId="0" xfId="5" applyFont="1" applyAlignment="1">
      <alignment wrapText="1"/>
    </xf>
    <xf numFmtId="49" fontId="5" fillId="0" borderId="0" xfId="5" applyNumberFormat="1" applyFont="1" applyAlignment="1">
      <alignment wrapText="1"/>
    </xf>
    <xf numFmtId="0" fontId="5" fillId="0" borderId="0" xfId="5" applyFont="1" applyAlignment="1">
      <alignment horizontal="center" wrapText="1"/>
    </xf>
    <xf numFmtId="0" fontId="5" fillId="0" borderId="0" xfId="7" applyFont="1" applyAlignment="1">
      <alignment wrapText="1"/>
    </xf>
    <xf numFmtId="164" fontId="5" fillId="0" borderId="0" xfId="7" applyNumberFormat="1" applyFont="1" applyAlignment="1">
      <alignment horizontal="right" wrapText="1"/>
    </xf>
    <xf numFmtId="0" fontId="5" fillId="0" borderId="0" xfId="7" applyFont="1"/>
    <xf numFmtId="0" fontId="5" fillId="0" borderId="0" xfId="7" applyFont="1" applyAlignment="1">
      <alignment vertical="top" wrapText="1"/>
    </xf>
    <xf numFmtId="0" fontId="5" fillId="0" borderId="0" xfId="7" applyFont="1" applyAlignment="1">
      <alignment vertical="top"/>
    </xf>
    <xf numFmtId="0" fontId="5" fillId="0" borderId="0" xfId="5" applyFont="1" applyAlignment="1" applyProtection="1">
      <alignment wrapText="1"/>
      <protection locked="0"/>
    </xf>
    <xf numFmtId="0" fontId="6" fillId="0" borderId="0" xfId="5" applyFont="1" applyAlignment="1" applyProtection="1">
      <alignment vertical="top" wrapText="1"/>
      <protection locked="0"/>
    </xf>
    <xf numFmtId="0" fontId="6" fillId="0" borderId="0" xfId="5" applyFont="1" applyAlignment="1" applyProtection="1">
      <alignment vertical="center" wrapText="1"/>
      <protection locked="0"/>
    </xf>
    <xf numFmtId="0" fontId="5" fillId="0" borderId="0" xfId="5" applyFont="1" applyAlignment="1" applyProtection="1">
      <alignment vertical="center" wrapText="1"/>
      <protection locked="0"/>
    </xf>
    <xf numFmtId="0" fontId="5" fillId="0" borderId="0" xfId="5" applyFont="1" applyAlignment="1" applyProtection="1">
      <alignment vertical="top" wrapText="1"/>
      <protection locked="0"/>
    </xf>
    <xf numFmtId="0" fontId="5" fillId="0" borderId="12" xfId="5" applyFont="1" applyBorder="1" applyAlignment="1" applyProtection="1">
      <alignment horizontal="center" vertical="center" wrapText="1"/>
      <protection locked="0"/>
    </xf>
    <xf numFmtId="0" fontId="5" fillId="0" borderId="4" xfId="5" applyFont="1" applyBorder="1" applyAlignment="1" applyProtection="1">
      <alignment horizontal="center" vertical="center" wrapText="1"/>
      <protection locked="0"/>
    </xf>
    <xf numFmtId="0" fontId="5" fillId="0" borderId="0" xfId="5" applyFont="1" applyAlignment="1" applyProtection="1">
      <alignment horizontal="center" vertical="center" wrapText="1"/>
      <protection locked="0"/>
    </xf>
    <xf numFmtId="0" fontId="5" fillId="0" borderId="0" xfId="5" applyFont="1" applyAlignment="1" applyProtection="1">
      <alignment horizontal="center"/>
      <protection locked="0"/>
    </xf>
    <xf numFmtId="49" fontId="14" fillId="0" borderId="0" xfId="5" applyNumberFormat="1" applyFont="1" applyAlignment="1" applyProtection="1">
      <alignment horizontal="center" wrapText="1"/>
      <protection locked="0"/>
    </xf>
    <xf numFmtId="49" fontId="14" fillId="0" borderId="0" xfId="5" applyNumberFormat="1" applyFont="1" applyAlignment="1" applyProtection="1">
      <alignment horizontal="left" wrapText="1"/>
      <protection locked="0"/>
    </xf>
    <xf numFmtId="3" fontId="14" fillId="0" borderId="0" xfId="5" applyNumberFormat="1" applyFont="1" applyAlignment="1" applyProtection="1">
      <alignment horizontal="center" wrapText="1"/>
      <protection locked="0"/>
    </xf>
    <xf numFmtId="164" fontId="17" fillId="0" borderId="0" xfId="5" applyNumberFormat="1" applyFont="1" applyAlignment="1" applyProtection="1">
      <alignment wrapText="1"/>
      <protection hidden="1"/>
    </xf>
    <xf numFmtId="164" fontId="5" fillId="0" borderId="0" xfId="5" applyNumberFormat="1" applyFont="1" applyAlignment="1" applyProtection="1">
      <alignment horizontal="right"/>
      <protection locked="0"/>
    </xf>
    <xf numFmtId="0" fontId="5" fillId="0" borderId="0" xfId="5" applyFont="1" applyProtection="1">
      <protection locked="0"/>
    </xf>
    <xf numFmtId="0" fontId="5" fillId="2" borderId="2" xfId="5" applyFont="1" applyFill="1" applyBorder="1" applyAlignment="1" applyProtection="1">
      <alignment wrapText="1"/>
      <protection locked="0"/>
    </xf>
    <xf numFmtId="0" fontId="5" fillId="0" borderId="0" xfId="5" applyFont="1" applyAlignment="1" applyProtection="1">
      <alignment horizontal="left" vertical="center" wrapText="1"/>
      <protection locked="0"/>
    </xf>
    <xf numFmtId="3" fontId="5" fillId="0" borderId="0" xfId="5" applyNumberFormat="1" applyFont="1" applyAlignment="1" applyProtection="1">
      <alignment horizontal="center"/>
      <protection locked="0"/>
    </xf>
    <xf numFmtId="0" fontId="5" fillId="0" borderId="0" xfId="1" applyFont="1" applyAlignment="1">
      <alignment horizontal="center" wrapText="1"/>
    </xf>
    <xf numFmtId="0" fontId="6" fillId="0" borderId="0" xfId="1" applyFont="1" applyAlignment="1" applyProtection="1">
      <alignment horizontal="center" vertical="top" wrapText="1"/>
      <protection locked="0"/>
    </xf>
    <xf numFmtId="49" fontId="5" fillId="0" borderId="0" xfId="1" applyNumberFormat="1" applyFont="1" applyAlignment="1" applyProtection="1">
      <alignment horizontal="center" vertical="center" wrapText="1"/>
      <protection locked="0"/>
    </xf>
    <xf numFmtId="0" fontId="5" fillId="0" borderId="0" xfId="5" applyFont="1" applyAlignment="1" applyProtection="1">
      <alignment horizontal="left"/>
      <protection locked="0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3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49" fontId="5" fillId="0" borderId="3" xfId="5" applyNumberFormat="1" applyFont="1" applyBorder="1" applyAlignment="1">
      <alignment wrapText="1"/>
    </xf>
    <xf numFmtId="0" fontId="5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0" xfId="7" applyFont="1" applyAlignment="1">
      <alignment wrapText="1"/>
    </xf>
    <xf numFmtId="14" fontId="6" fillId="0" borderId="0" xfId="1" applyNumberFormat="1" applyFont="1" applyAlignment="1">
      <alignment horizontal="left" vertical="center" wrapText="1"/>
    </xf>
    <xf numFmtId="14" fontId="6" fillId="0" borderId="0" xfId="7" applyNumberFormat="1" applyFont="1" applyAlignment="1">
      <alignment horizontal="left" wrapText="1"/>
    </xf>
    <xf numFmtId="49" fontId="6" fillId="2" borderId="2" xfId="1" applyNumberFormat="1" applyFont="1" applyFill="1" applyBorder="1" applyAlignment="1">
      <alignment wrapText="1"/>
    </xf>
    <xf numFmtId="49" fontId="19" fillId="0" borderId="13" xfId="5" applyNumberFormat="1" applyFont="1" applyBorder="1" applyAlignment="1">
      <alignment horizontal="center" vertical="center" wrapText="1"/>
    </xf>
    <xf numFmtId="49" fontId="19" fillId="0" borderId="0" xfId="5" applyNumberFormat="1" applyFont="1" applyAlignment="1">
      <alignment horizontal="center" vertical="center" wrapText="1"/>
    </xf>
    <xf numFmtId="0" fontId="19" fillId="0" borderId="0" xfId="5" applyFont="1" applyAlignment="1">
      <alignment vertical="center" wrapText="1"/>
    </xf>
    <xf numFmtId="49" fontId="19" fillId="3" borderId="17" xfId="5" applyNumberFormat="1" applyFont="1" applyFill="1" applyBorder="1" applyAlignment="1">
      <alignment horizontal="center" vertical="center" wrapText="1"/>
    </xf>
    <xf numFmtId="49" fontId="19" fillId="3" borderId="18" xfId="5" applyNumberFormat="1" applyFont="1" applyFill="1" applyBorder="1" applyAlignment="1">
      <alignment horizontal="center" vertical="center" wrapText="1"/>
    </xf>
    <xf numFmtId="49" fontId="16" fillId="3" borderId="7" xfId="5" applyNumberFormat="1" applyFont="1" applyFill="1" applyBorder="1" applyAlignment="1">
      <alignment horizontal="center" vertical="top" wrapText="1"/>
    </xf>
    <xf numFmtId="49" fontId="16" fillId="3" borderId="8" xfId="5" applyNumberFormat="1" applyFont="1" applyFill="1" applyBorder="1" applyAlignment="1">
      <alignment horizontal="center" vertical="top" wrapText="1"/>
    </xf>
    <xf numFmtId="0" fontId="19" fillId="2" borderId="19" xfId="5" applyFont="1" applyFill="1" applyBorder="1" applyAlignment="1" applyProtection="1">
      <alignment horizontal="center" vertical="center" wrapText="1"/>
      <protection locked="0"/>
    </xf>
    <xf numFmtId="0" fontId="19" fillId="2" borderId="6" xfId="5" applyFont="1" applyFill="1" applyBorder="1" applyAlignment="1" applyProtection="1">
      <alignment horizontal="center" vertical="center" wrapText="1"/>
      <protection locked="0"/>
    </xf>
    <xf numFmtId="0" fontId="19" fillId="0" borderId="0" xfId="5" applyFont="1" applyAlignment="1" applyProtection="1">
      <alignment horizontal="center" vertical="center" wrapText="1"/>
      <protection locked="0"/>
    </xf>
    <xf numFmtId="0" fontId="19" fillId="2" borderId="2" xfId="5" applyFont="1" applyFill="1" applyBorder="1" applyAlignment="1" applyProtection="1">
      <alignment horizontal="center" vertical="center" wrapText="1"/>
      <protection locked="0"/>
    </xf>
    <xf numFmtId="0" fontId="5" fillId="4" borderId="6" xfId="5" applyFont="1" applyFill="1" applyBorder="1" applyAlignment="1" applyProtection="1">
      <alignment wrapText="1"/>
      <protection locked="0"/>
    </xf>
    <xf numFmtId="49" fontId="5" fillId="0" borderId="0" xfId="5" applyNumberFormat="1" applyFont="1" applyAlignment="1" applyProtection="1">
      <alignment horizontal="left" vertical="center" wrapText="1"/>
      <protection locked="0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wrapText="1"/>
      <protection locked="0"/>
    </xf>
    <xf numFmtId="0" fontId="14" fillId="0" borderId="0" xfId="3" applyFont="1" applyAlignment="1">
      <alignment horizontal="left" vertical="center"/>
    </xf>
    <xf numFmtId="0" fontId="5" fillId="0" borderId="1" xfId="5" applyFont="1" applyBorder="1" applyAlignment="1" applyProtection="1">
      <alignment wrapText="1"/>
      <protection locked="0"/>
    </xf>
    <xf numFmtId="0" fontId="20" fillId="0" borderId="0" xfId="5" applyFont="1" applyAlignment="1" applyProtection="1">
      <alignment horizontal="center" vertical="center" wrapText="1"/>
      <protection locked="0"/>
    </xf>
    <xf numFmtId="0" fontId="5" fillId="0" borderId="24" xfId="5" applyFont="1" applyBorder="1" applyAlignment="1" applyProtection="1">
      <alignment horizontal="center" vertical="center" wrapText="1"/>
      <protection locked="0"/>
    </xf>
    <xf numFmtId="0" fontId="19" fillId="2" borderId="25" xfId="5" applyFont="1" applyFill="1" applyBorder="1" applyAlignment="1" applyProtection="1">
      <alignment horizontal="center" vertical="center" wrapText="1"/>
      <protection locked="0"/>
    </xf>
    <xf numFmtId="0" fontId="19" fillId="2" borderId="26" xfId="5" applyFont="1" applyFill="1" applyBorder="1" applyAlignment="1" applyProtection="1">
      <alignment horizontal="center" vertical="center" wrapText="1"/>
      <protection locked="0"/>
    </xf>
    <xf numFmtId="0" fontId="19" fillId="2" borderId="28" xfId="5" applyFont="1" applyFill="1" applyBorder="1" applyAlignment="1" applyProtection="1">
      <alignment horizontal="center" vertical="center" wrapText="1"/>
      <protection locked="0"/>
    </xf>
    <xf numFmtId="165" fontId="5" fillId="0" borderId="35" xfId="5" applyNumberFormat="1" applyFont="1" applyBorder="1" applyAlignment="1" applyProtection="1">
      <alignment horizontal="right" vertical="center" wrapText="1"/>
      <protection locked="0"/>
    </xf>
    <xf numFmtId="165" fontId="5" fillId="0" borderId="38" xfId="5" applyNumberFormat="1" applyFont="1" applyBorder="1" applyAlignment="1" applyProtection="1">
      <alignment horizontal="right" vertical="center" wrapText="1"/>
      <protection locked="0"/>
    </xf>
    <xf numFmtId="165" fontId="5" fillId="0" borderId="32" xfId="5" applyNumberFormat="1" applyFont="1" applyBorder="1" applyAlignment="1" applyProtection="1">
      <alignment horizontal="right" vertical="center" wrapText="1"/>
      <protection locked="0"/>
    </xf>
    <xf numFmtId="165" fontId="5" fillId="0" borderId="33" xfId="5" applyNumberFormat="1" applyFont="1" applyBorder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left" vertical="top"/>
      <protection locked="0"/>
    </xf>
    <xf numFmtId="49" fontId="5" fillId="0" borderId="34" xfId="5" applyNumberFormat="1" applyFont="1" applyBorder="1" applyAlignment="1">
      <alignment vertical="center"/>
    </xf>
    <xf numFmtId="49" fontId="5" fillId="0" borderId="6" xfId="5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49" fontId="5" fillId="0" borderId="34" xfId="5" applyNumberFormat="1" applyFont="1" applyBorder="1" applyAlignment="1">
      <alignment horizontal="left" vertical="center"/>
    </xf>
    <xf numFmtId="49" fontId="5" fillId="0" borderId="37" xfId="5" applyNumberFormat="1" applyFont="1" applyBorder="1" applyAlignment="1">
      <alignment horizontal="left" vertical="center"/>
    </xf>
    <xf numFmtId="49" fontId="5" fillId="0" borderId="29" xfId="5" applyNumberFormat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49" fontId="5" fillId="5" borderId="34" xfId="5" applyNumberFormat="1" applyFont="1" applyFill="1" applyBorder="1" applyAlignment="1">
      <alignment horizontal="center" vertical="center"/>
    </xf>
    <xf numFmtId="49" fontId="5" fillId="5" borderId="6" xfId="5" applyNumberFormat="1" applyFont="1" applyFill="1" applyBorder="1" applyAlignment="1">
      <alignment horizontal="center" vertical="center" wrapText="1"/>
    </xf>
    <xf numFmtId="49" fontId="5" fillId="5" borderId="8" xfId="5" applyNumberFormat="1" applyFont="1" applyFill="1" applyBorder="1" applyAlignment="1">
      <alignment horizontal="center" vertical="center" wrapText="1"/>
    </xf>
    <xf numFmtId="49" fontId="5" fillId="0" borderId="34" xfId="5" applyNumberFormat="1" applyFont="1" applyBorder="1" applyAlignment="1">
      <alignment horizontal="center" vertical="center"/>
    </xf>
    <xf numFmtId="49" fontId="5" fillId="0" borderId="43" xfId="5" applyNumberFormat="1" applyFont="1" applyBorder="1" applyAlignment="1">
      <alignment horizontal="center" vertical="center"/>
    </xf>
    <xf numFmtId="49" fontId="5" fillId="0" borderId="44" xfId="5" applyNumberFormat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49" fontId="5" fillId="0" borderId="37" xfId="5" applyNumberFormat="1" applyFont="1" applyBorder="1" applyAlignment="1">
      <alignment horizontal="center" vertical="center"/>
    </xf>
    <xf numFmtId="165" fontId="5" fillId="0" borderId="36" xfId="5" applyNumberFormat="1" applyFont="1" applyBorder="1" applyAlignment="1" applyProtection="1">
      <alignment horizontal="right" vertical="center" wrapText="1"/>
      <protection locked="0"/>
    </xf>
    <xf numFmtId="165" fontId="5" fillId="0" borderId="39" xfId="5" applyNumberFormat="1" applyFont="1" applyBorder="1" applyAlignment="1" applyProtection="1">
      <alignment horizontal="right" vertical="center" wrapText="1"/>
      <protection locked="0"/>
    </xf>
    <xf numFmtId="9" fontId="5" fillId="0" borderId="46" xfId="1" applyNumberFormat="1" applyFont="1" applyBorder="1" applyAlignment="1">
      <alignment horizontal="center" vertical="center" wrapText="1"/>
    </xf>
    <xf numFmtId="9" fontId="5" fillId="0" borderId="48" xfId="1" applyNumberFormat="1" applyFont="1" applyBorder="1" applyAlignment="1">
      <alignment horizontal="center" vertical="center" wrapText="1"/>
    </xf>
    <xf numFmtId="4" fontId="6" fillId="0" borderId="0" xfId="1" applyNumberFormat="1" applyFont="1" applyAlignment="1" applyProtection="1">
      <alignment vertical="top" wrapText="1"/>
      <protection locked="0"/>
    </xf>
    <xf numFmtId="165" fontId="6" fillId="0" borderId="49" xfId="5" applyNumberFormat="1" applyFont="1" applyBorder="1" applyAlignment="1" applyProtection="1">
      <alignment horizontal="right" vertical="center" wrapText="1"/>
      <protection locked="0"/>
    </xf>
    <xf numFmtId="165" fontId="6" fillId="4" borderId="50" xfId="5" applyNumberFormat="1" applyFont="1" applyFill="1" applyBorder="1" applyAlignment="1" applyProtection="1">
      <alignment horizontal="right" vertical="center" wrapText="1"/>
      <protection locked="0"/>
    </xf>
    <xf numFmtId="49" fontId="14" fillId="0" borderId="6" xfId="5" applyNumberFormat="1" applyFont="1" applyBorder="1" applyAlignment="1">
      <alignment horizontal="center" vertical="center"/>
    </xf>
    <xf numFmtId="49" fontId="14" fillId="0" borderId="6" xfId="5" applyNumberFormat="1" applyFont="1" applyBorder="1" applyAlignment="1">
      <alignment horizontal="center" vertical="center" wrapText="1"/>
    </xf>
    <xf numFmtId="2" fontId="14" fillId="0" borderId="6" xfId="5" applyNumberFormat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165" fontId="5" fillId="6" borderId="31" xfId="1" applyNumberFormat="1" applyFont="1" applyFill="1" applyBorder="1" applyAlignment="1">
      <alignment horizontal="right" vertical="center" wrapText="1"/>
    </xf>
    <xf numFmtId="165" fontId="5" fillId="6" borderId="33" xfId="1" applyNumberFormat="1" applyFont="1" applyFill="1" applyBorder="1" applyAlignment="1">
      <alignment horizontal="right" vertical="center" wrapText="1"/>
    </xf>
    <xf numFmtId="0" fontId="5" fillId="7" borderId="6" xfId="5" applyFont="1" applyFill="1" applyBorder="1" applyAlignment="1" applyProtection="1">
      <alignment wrapText="1"/>
      <protection locked="0"/>
    </xf>
    <xf numFmtId="14" fontId="5" fillId="0" borderId="0" xfId="1" applyNumberFormat="1" applyFont="1" applyAlignment="1">
      <alignment horizontal="left" vertical="center" wrapText="1"/>
    </xf>
    <xf numFmtId="49" fontId="14" fillId="0" borderId="34" xfId="5" applyNumberFormat="1" applyFont="1" applyBorder="1" applyAlignment="1">
      <alignment vertical="center"/>
    </xf>
    <xf numFmtId="49" fontId="14" fillId="0" borderId="34" xfId="5" applyNumberFormat="1" applyFont="1" applyBorder="1" applyAlignment="1">
      <alignment horizontal="left" vertical="center"/>
    </xf>
    <xf numFmtId="49" fontId="14" fillId="0" borderId="37" xfId="5" applyNumberFormat="1" applyFont="1" applyBorder="1" applyAlignment="1">
      <alignment horizontal="left" vertical="center"/>
    </xf>
    <xf numFmtId="49" fontId="14" fillId="5" borderId="34" xfId="5" applyNumberFormat="1" applyFont="1" applyFill="1" applyBorder="1" applyAlignment="1">
      <alignment horizontal="center" vertical="center"/>
    </xf>
    <xf numFmtId="49" fontId="14" fillId="5" borderId="6" xfId="5" applyNumberFormat="1" applyFont="1" applyFill="1" applyBorder="1" applyAlignment="1">
      <alignment horizontal="center" vertical="center" wrapText="1"/>
    </xf>
    <xf numFmtId="49" fontId="14" fillId="5" borderId="8" xfId="5" applyNumberFormat="1" applyFont="1" applyFill="1" applyBorder="1" applyAlignment="1">
      <alignment horizontal="center" vertical="center"/>
    </xf>
    <xf numFmtId="49" fontId="14" fillId="0" borderId="34" xfId="5" applyNumberFormat="1" applyFont="1" applyBorder="1" applyAlignment="1">
      <alignment horizontal="center" vertical="center"/>
    </xf>
    <xf numFmtId="49" fontId="14" fillId="0" borderId="6" xfId="5" applyNumberFormat="1" applyFont="1" applyBorder="1" applyAlignment="1">
      <alignment vertical="center" wrapText="1"/>
    </xf>
    <xf numFmtId="49" fontId="14" fillId="0" borderId="8" xfId="5" applyNumberFormat="1" applyFont="1" applyBorder="1" applyAlignment="1">
      <alignment horizontal="center" vertical="center"/>
    </xf>
    <xf numFmtId="2" fontId="14" fillId="0" borderId="6" xfId="5" applyNumberFormat="1" applyFont="1" applyBorder="1" applyAlignment="1">
      <alignment vertical="center" wrapText="1"/>
    </xf>
    <xf numFmtId="2" fontId="14" fillId="0" borderId="8" xfId="5" applyNumberFormat="1" applyFont="1" applyBorder="1" applyAlignment="1">
      <alignment horizontal="center" vertical="center"/>
    </xf>
    <xf numFmtId="49" fontId="14" fillId="0" borderId="8" xfId="5" applyNumberFormat="1" applyFont="1" applyBorder="1" applyAlignment="1">
      <alignment horizontal="center" vertical="center" wrapText="1"/>
    </xf>
    <xf numFmtId="49" fontId="14" fillId="0" borderId="43" xfId="5" applyNumberFormat="1" applyFont="1" applyBorder="1" applyAlignment="1">
      <alignment horizontal="center" vertical="center"/>
    </xf>
    <xf numFmtId="49" fontId="14" fillId="0" borderId="37" xfId="5" applyNumberFormat="1" applyFont="1" applyBorder="1" applyAlignment="1">
      <alignment horizontal="center" vertical="center"/>
    </xf>
    <xf numFmtId="49" fontId="5" fillId="5" borderId="8" xfId="5" applyNumberFormat="1" applyFont="1" applyFill="1" applyBorder="1" applyAlignment="1">
      <alignment horizontal="center" vertical="center"/>
    </xf>
    <xf numFmtId="165" fontId="5" fillId="6" borderId="54" xfId="1" applyNumberFormat="1" applyFont="1" applyFill="1" applyBorder="1" applyAlignment="1">
      <alignment horizontal="right" vertical="center" wrapText="1"/>
    </xf>
    <xf numFmtId="9" fontId="5" fillId="0" borderId="55" xfId="1" applyNumberFormat="1" applyFont="1" applyBorder="1" applyAlignment="1">
      <alignment horizontal="center" vertical="center" wrapText="1"/>
    </xf>
    <xf numFmtId="0" fontId="5" fillId="6" borderId="19" xfId="5" applyFont="1" applyFill="1" applyBorder="1" applyAlignment="1" applyProtection="1">
      <alignment horizontal="center" vertical="center" wrapText="1"/>
      <protection locked="0"/>
    </xf>
    <xf numFmtId="49" fontId="14" fillId="0" borderId="6" xfId="7" applyNumberFormat="1" applyFont="1" applyBorder="1" applyAlignment="1">
      <alignment horizontal="center" vertical="center" wrapText="1"/>
    </xf>
    <xf numFmtId="0" fontId="14" fillId="0" borderId="6" xfId="7" applyFont="1" applyBorder="1" applyAlignment="1">
      <alignment vertical="center" wrapText="1"/>
    </xf>
    <xf numFmtId="0" fontId="14" fillId="0" borderId="6" xfId="7" applyFont="1" applyBorder="1" applyAlignment="1">
      <alignment horizontal="center" vertical="center" wrapText="1"/>
    </xf>
    <xf numFmtId="0" fontId="14" fillId="0" borderId="6" xfId="7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center" wrapText="1"/>
    </xf>
    <xf numFmtId="0" fontId="16" fillId="0" borderId="6" xfId="7" applyFont="1" applyBorder="1" applyAlignment="1">
      <alignment vertical="center" wrapText="1"/>
    </xf>
    <xf numFmtId="16" fontId="16" fillId="0" borderId="6" xfId="7" applyNumberFormat="1" applyFont="1" applyBorder="1" applyAlignment="1">
      <alignment vertical="center" wrapText="1"/>
    </xf>
    <xf numFmtId="49" fontId="14" fillId="0" borderId="34" xfId="7" applyNumberFormat="1" applyFont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49" fontId="14" fillId="0" borderId="37" xfId="7" applyNumberFormat="1" applyFont="1" applyBorder="1" applyAlignment="1">
      <alignment horizontal="center" vertical="center" wrapText="1"/>
    </xf>
    <xf numFmtId="0" fontId="14" fillId="0" borderId="29" xfId="7" applyFont="1" applyBorder="1" applyAlignment="1">
      <alignment vertical="center" wrapText="1"/>
    </xf>
    <xf numFmtId="0" fontId="14" fillId="0" borderId="29" xfId="7" applyFont="1" applyBorder="1" applyAlignment="1">
      <alignment horizontal="center" vertical="center" wrapText="1"/>
    </xf>
    <xf numFmtId="0" fontId="14" fillId="0" borderId="30" xfId="7" applyFont="1" applyBorder="1" applyAlignment="1">
      <alignment horizontal="center" vertical="center" wrapText="1"/>
    </xf>
    <xf numFmtId="9" fontId="5" fillId="6" borderId="46" xfId="1" applyNumberFormat="1" applyFont="1" applyFill="1" applyBorder="1" applyAlignment="1">
      <alignment horizontal="center" vertical="center" wrapText="1"/>
    </xf>
    <xf numFmtId="165" fontId="5" fillId="6" borderId="36" xfId="5" applyNumberFormat="1" applyFont="1" applyFill="1" applyBorder="1" applyAlignment="1" applyProtection="1">
      <alignment horizontal="right" vertical="center" wrapText="1"/>
      <protection locked="0"/>
    </xf>
    <xf numFmtId="165" fontId="5" fillId="6" borderId="32" xfId="5" applyNumberFormat="1" applyFont="1" applyFill="1" applyBorder="1" applyAlignment="1" applyProtection="1">
      <alignment horizontal="right" vertical="center" wrapText="1"/>
      <protection locked="0"/>
    </xf>
    <xf numFmtId="165" fontId="5" fillId="6" borderId="47" xfId="1" applyNumberFormat="1" applyFont="1" applyFill="1" applyBorder="1" applyAlignment="1">
      <alignment horizontal="center" vertical="center" wrapText="1"/>
    </xf>
    <xf numFmtId="165" fontId="5" fillId="6" borderId="35" xfId="5" applyNumberFormat="1" applyFont="1" applyFill="1" applyBorder="1" applyAlignment="1" applyProtection="1">
      <alignment horizontal="center" vertical="center" wrapText="1"/>
      <protection locked="0"/>
    </xf>
    <xf numFmtId="165" fontId="5" fillId="6" borderId="36" xfId="5" applyNumberFormat="1" applyFont="1" applyFill="1" applyBorder="1" applyAlignment="1" applyProtection="1">
      <alignment horizontal="center" vertical="center" wrapText="1"/>
      <protection locked="0"/>
    </xf>
    <xf numFmtId="165" fontId="6" fillId="0" borderId="56" xfId="5" applyNumberFormat="1" applyFont="1" applyBorder="1" applyAlignment="1" applyProtection="1">
      <alignment horizontal="right" vertical="center" wrapText="1"/>
      <protection locked="0"/>
    </xf>
    <xf numFmtId="165" fontId="6" fillId="4" borderId="57" xfId="5" applyNumberFormat="1" applyFont="1" applyFill="1" applyBorder="1" applyAlignment="1" applyProtection="1">
      <alignment horizontal="right" vertical="center" wrapText="1"/>
      <protection locked="0"/>
    </xf>
    <xf numFmtId="0" fontId="5" fillId="0" borderId="15" xfId="5" applyFont="1" applyBorder="1" applyAlignment="1" applyProtection="1">
      <alignment horizontal="center" vertical="center" wrapText="1"/>
      <protection locked="0"/>
    </xf>
    <xf numFmtId="0" fontId="5" fillId="0" borderId="29" xfId="5" applyFont="1" applyBorder="1" applyAlignment="1" applyProtection="1">
      <alignment horizontal="left" vertical="center" wrapText="1"/>
      <protection locked="0"/>
    </xf>
    <xf numFmtId="0" fontId="5" fillId="0" borderId="16" xfId="5" applyFont="1" applyBorder="1" applyAlignment="1" applyProtection="1">
      <alignment horizontal="center" vertical="center" wrapText="1"/>
      <protection locked="0"/>
    </xf>
    <xf numFmtId="2" fontId="5" fillId="0" borderId="30" xfId="5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left"/>
    </xf>
    <xf numFmtId="49" fontId="5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8" fillId="0" borderId="0" xfId="2" applyNumberFormat="1" applyFont="1" applyBorder="1" applyAlignment="1">
      <alignment horizontal="left" vertical="center" wrapText="1"/>
    </xf>
    <xf numFmtId="49" fontId="14" fillId="0" borderId="0" xfId="2" applyNumberFormat="1" applyFont="1" applyBorder="1" applyAlignment="1">
      <alignment horizontal="left" vertical="center" wrapText="1"/>
    </xf>
    <xf numFmtId="1" fontId="5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vertical="top" wrapText="1"/>
    </xf>
    <xf numFmtId="0" fontId="5" fillId="0" borderId="0" xfId="1" quotePrefix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6" fillId="0" borderId="0" xfId="1" quotePrefix="1" applyFont="1" applyAlignment="1">
      <alignment horizontal="left" vertical="top" wrapText="1"/>
    </xf>
    <xf numFmtId="0" fontId="15" fillId="0" borderId="0" xfId="1" applyFont="1" applyAlignment="1">
      <alignment horizontal="center" vertical="center" wrapText="1"/>
    </xf>
    <xf numFmtId="14" fontId="6" fillId="0" borderId="0" xfId="1" applyNumberFormat="1" applyFont="1" applyAlignment="1">
      <alignment horizontal="left" vertical="center" wrapText="1"/>
    </xf>
    <xf numFmtId="0" fontId="5" fillId="0" borderId="0" xfId="1" applyFont="1" applyAlignment="1" applyProtection="1">
      <alignment horizontal="left" vertical="center" wrapText="1"/>
      <protection locked="0"/>
    </xf>
    <xf numFmtId="0" fontId="14" fillId="0" borderId="0" xfId="3" applyFont="1" applyAlignment="1">
      <alignment horizontal="left" vertical="center" wrapText="1"/>
    </xf>
    <xf numFmtId="0" fontId="5" fillId="0" borderId="0" xfId="1" applyFont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49" fontId="19" fillId="3" borderId="15" xfId="5" applyNumberFormat="1" applyFont="1" applyFill="1" applyBorder="1" applyAlignment="1">
      <alignment horizontal="center" vertical="center" wrapText="1"/>
    </xf>
    <xf numFmtId="49" fontId="19" fillId="3" borderId="16" xfId="5" applyNumberFormat="1" applyFont="1" applyFill="1" applyBorder="1" applyAlignment="1">
      <alignment horizontal="center" vertical="center" wrapText="1"/>
    </xf>
    <xf numFmtId="49" fontId="19" fillId="3" borderId="17" xfId="5" applyNumberFormat="1" applyFont="1" applyFill="1" applyBorder="1" applyAlignment="1">
      <alignment horizontal="center" vertical="center" wrapText="1"/>
    </xf>
    <xf numFmtId="49" fontId="6" fillId="2" borderId="40" xfId="5" applyNumberFormat="1" applyFont="1" applyFill="1" applyBorder="1" applyAlignment="1">
      <alignment horizontal="left" vertical="center" wrapText="1"/>
    </xf>
    <xf numFmtId="49" fontId="6" fillId="2" borderId="41" xfId="5" applyNumberFormat="1" applyFont="1" applyFill="1" applyBorder="1" applyAlignment="1">
      <alignment horizontal="left" vertical="center" wrapText="1"/>
    </xf>
    <xf numFmtId="49" fontId="6" fillId="2" borderId="42" xfId="5" applyNumberFormat="1" applyFont="1" applyFill="1" applyBorder="1" applyAlignment="1">
      <alignment horizontal="left" vertical="center" wrapText="1"/>
    </xf>
    <xf numFmtId="49" fontId="14" fillId="0" borderId="7" xfId="5" applyNumberFormat="1" applyFont="1" applyBorder="1" applyAlignment="1">
      <alignment horizontal="left" vertical="center" wrapText="1"/>
    </xf>
    <xf numFmtId="49" fontId="14" fillId="0" borderId="20" xfId="5" applyNumberFormat="1" applyFont="1" applyBorder="1" applyAlignment="1">
      <alignment horizontal="left" vertical="center" wrapText="1"/>
    </xf>
    <xf numFmtId="49" fontId="14" fillId="0" borderId="28" xfId="5" applyNumberFormat="1" applyFont="1" applyBorder="1" applyAlignment="1">
      <alignment horizontal="left" vertical="center" wrapText="1"/>
    </xf>
    <xf numFmtId="49" fontId="14" fillId="0" borderId="6" xfId="5" applyNumberFormat="1" applyFont="1" applyBorder="1" applyAlignment="1">
      <alignment horizontal="left" vertical="center" wrapText="1"/>
    </xf>
    <xf numFmtId="49" fontId="14" fillId="0" borderId="8" xfId="5" applyNumberFormat="1" applyFont="1" applyBorder="1" applyAlignment="1">
      <alignment horizontal="left" vertical="center" wrapText="1"/>
    </xf>
    <xf numFmtId="49" fontId="14" fillId="0" borderId="29" xfId="5" applyNumberFormat="1" applyFont="1" applyBorder="1" applyAlignment="1">
      <alignment horizontal="left" vertical="center" wrapText="1"/>
    </xf>
    <xf numFmtId="49" fontId="14" fillId="0" borderId="30" xfId="5" applyNumberFormat="1" applyFont="1" applyBorder="1" applyAlignment="1">
      <alignment horizontal="left" vertical="center" wrapText="1"/>
    </xf>
    <xf numFmtId="49" fontId="16" fillId="3" borderId="19" xfId="5" applyNumberFormat="1" applyFont="1" applyFill="1" applyBorder="1" applyAlignment="1">
      <alignment horizontal="left" vertical="top" wrapText="1"/>
    </xf>
    <xf numFmtId="49" fontId="16" fillId="3" borderId="20" xfId="5" applyNumberFormat="1" applyFont="1" applyFill="1" applyBorder="1" applyAlignment="1">
      <alignment horizontal="left" vertical="top" wrapText="1"/>
    </xf>
    <xf numFmtId="49" fontId="16" fillId="3" borderId="21" xfId="5" applyNumberFormat="1" applyFont="1" applyFill="1" applyBorder="1" applyAlignment="1">
      <alignment horizontal="left" vertical="top" wrapText="1"/>
    </xf>
    <xf numFmtId="49" fontId="5" fillId="0" borderId="6" xfId="5" applyNumberFormat="1" applyFont="1" applyBorder="1" applyAlignment="1">
      <alignment horizontal="left" vertical="center" wrapText="1"/>
    </xf>
    <xf numFmtId="49" fontId="5" fillId="0" borderId="8" xfId="5" applyNumberFormat="1" applyFont="1" applyBorder="1" applyAlignment="1">
      <alignment horizontal="left" vertical="center" wrapText="1"/>
    </xf>
    <xf numFmtId="49" fontId="5" fillId="0" borderId="29" xfId="5" applyNumberFormat="1" applyFont="1" applyBorder="1" applyAlignment="1">
      <alignment horizontal="left" vertical="center" wrapText="1"/>
    </xf>
    <xf numFmtId="49" fontId="5" fillId="0" borderId="30" xfId="5" applyNumberFormat="1" applyFont="1" applyBorder="1" applyAlignment="1">
      <alignment horizontal="left" vertical="center" wrapText="1"/>
    </xf>
    <xf numFmtId="49" fontId="5" fillId="0" borderId="7" xfId="5" applyNumberFormat="1" applyFont="1" applyBorder="1" applyAlignment="1">
      <alignment horizontal="left" vertical="center" wrapText="1"/>
    </xf>
    <xf numFmtId="49" fontId="5" fillId="0" borderId="20" xfId="5" applyNumberFormat="1" applyFont="1" applyBorder="1" applyAlignment="1">
      <alignment horizontal="left" vertical="center" wrapText="1"/>
    </xf>
    <xf numFmtId="49" fontId="5" fillId="0" borderId="21" xfId="5" applyNumberFormat="1" applyFont="1" applyBorder="1" applyAlignment="1">
      <alignment horizontal="left" vertical="center" wrapText="1"/>
    </xf>
    <xf numFmtId="49" fontId="5" fillId="0" borderId="28" xfId="5" applyNumberFormat="1" applyFont="1" applyBorder="1" applyAlignment="1">
      <alignment horizontal="left" vertical="center" wrapText="1"/>
    </xf>
    <xf numFmtId="49" fontId="5" fillId="5" borderId="7" xfId="5" applyNumberFormat="1" applyFont="1" applyFill="1" applyBorder="1" applyAlignment="1">
      <alignment horizontal="center" vertical="center" wrapText="1"/>
    </xf>
    <xf numFmtId="49" fontId="5" fillId="5" borderId="20" xfId="5" applyNumberFormat="1" applyFont="1" applyFill="1" applyBorder="1" applyAlignment="1">
      <alignment horizontal="center" vertical="center" wrapText="1"/>
    </xf>
    <xf numFmtId="49" fontId="5" fillId="5" borderId="21" xfId="5" applyNumberFormat="1" applyFont="1" applyFill="1" applyBorder="1" applyAlignment="1">
      <alignment horizontal="center" vertical="center" wrapText="1"/>
    </xf>
    <xf numFmtId="0" fontId="5" fillId="6" borderId="7" xfId="5" applyFont="1" applyFill="1" applyBorder="1" applyAlignment="1" applyProtection="1">
      <alignment horizontal="left" vertical="center" wrapText="1"/>
      <protection locked="0"/>
    </xf>
    <xf numFmtId="0" fontId="5" fillId="6" borderId="20" xfId="5" applyFont="1" applyFill="1" applyBorder="1" applyAlignment="1" applyProtection="1">
      <alignment horizontal="left" vertical="center" wrapText="1"/>
      <protection locked="0"/>
    </xf>
    <xf numFmtId="0" fontId="5" fillId="6" borderId="28" xfId="5" applyFont="1" applyFill="1" applyBorder="1" applyAlignment="1" applyProtection="1">
      <alignment horizontal="left" vertical="center" wrapText="1"/>
      <protection locked="0"/>
    </xf>
    <xf numFmtId="0" fontId="5" fillId="0" borderId="0" xfId="5" applyFont="1" applyAlignment="1" applyProtection="1">
      <alignment horizontal="left" wrapText="1"/>
      <protection locked="0"/>
    </xf>
    <xf numFmtId="0" fontId="20" fillId="0" borderId="0" xfId="5" applyFont="1" applyAlignment="1" applyProtection="1">
      <alignment horizontal="center" vertical="center" wrapText="1"/>
      <protection locked="0"/>
    </xf>
    <xf numFmtId="0" fontId="6" fillId="0" borderId="51" xfId="5" applyFont="1" applyBorder="1" applyAlignment="1" applyProtection="1">
      <alignment horizontal="center" vertical="top" wrapText="1"/>
      <protection locked="0"/>
    </xf>
    <xf numFmtId="0" fontId="6" fillId="0" borderId="52" xfId="5" applyFont="1" applyBorder="1" applyAlignment="1" applyProtection="1">
      <alignment horizontal="center" vertical="top" wrapText="1"/>
      <protection locked="0"/>
    </xf>
    <xf numFmtId="0" fontId="6" fillId="0" borderId="5" xfId="5" applyFont="1" applyBorder="1" applyAlignment="1" applyProtection="1">
      <alignment horizontal="left" vertical="top" wrapText="1"/>
      <protection locked="0"/>
    </xf>
    <xf numFmtId="0" fontId="6" fillId="0" borderId="53" xfId="5" applyFont="1" applyBorder="1" applyAlignment="1" applyProtection="1">
      <alignment horizontal="left" vertical="top" wrapText="1"/>
      <protection locked="0"/>
    </xf>
    <xf numFmtId="0" fontId="6" fillId="0" borderId="5" xfId="5" applyFont="1" applyBorder="1" applyAlignment="1" applyProtection="1">
      <alignment horizontal="center" vertical="top" wrapText="1"/>
      <protection locked="0"/>
    </xf>
    <xf numFmtId="0" fontId="6" fillId="0" borderId="14" xfId="5" applyFont="1" applyBorder="1" applyAlignment="1" applyProtection="1">
      <alignment horizontal="center" vertical="top" wrapText="1"/>
      <protection locked="0"/>
    </xf>
    <xf numFmtId="0" fontId="6" fillId="0" borderId="27" xfId="5" applyFont="1" applyBorder="1" applyAlignment="1" applyProtection="1">
      <alignment horizontal="center" vertical="top" wrapText="1"/>
      <protection locked="0"/>
    </xf>
    <xf numFmtId="0" fontId="6" fillId="0" borderId="23" xfId="5" applyFont="1" applyBorder="1" applyAlignment="1" applyProtection="1">
      <alignment horizontal="center" vertical="top" wrapText="1"/>
      <protection locked="0"/>
    </xf>
    <xf numFmtId="3" fontId="6" fillId="0" borderId="22" xfId="5" applyNumberFormat="1" applyFont="1" applyBorder="1" applyAlignment="1" applyProtection="1">
      <alignment horizontal="center" vertical="top" wrapText="1"/>
      <protection locked="0"/>
    </xf>
    <xf numFmtId="3" fontId="6" fillId="0" borderId="10" xfId="5" applyNumberFormat="1" applyFont="1" applyBorder="1" applyAlignment="1" applyProtection="1">
      <alignment horizontal="center" vertical="top" wrapText="1"/>
      <protection locked="0"/>
    </xf>
    <xf numFmtId="3" fontId="6" fillId="0" borderId="11" xfId="5" applyNumberFormat="1" applyFont="1" applyBorder="1" applyAlignment="1" applyProtection="1">
      <alignment horizontal="center" vertical="top" wrapText="1"/>
      <protection locked="0"/>
    </xf>
    <xf numFmtId="0" fontId="5" fillId="0" borderId="0" xfId="5" applyFont="1" applyAlignment="1" applyProtection="1">
      <alignment horizontal="left"/>
      <protection locked="0"/>
    </xf>
  </cellXfs>
  <cellStyles count="10">
    <cellStyle name="Hypertextové prepojenie" xfId="2" builtinId="8"/>
    <cellStyle name="Normálna" xfId="0" builtinId="0"/>
    <cellStyle name="Normálna 2" xfId="1" xr:uid="{00000000-0005-0000-0000-000001000000}"/>
    <cellStyle name="Normálna 2 2" xfId="7" xr:uid="{00000000-0005-0000-0000-000002000000}"/>
    <cellStyle name="Normálna 2 3" xfId="8" xr:uid="{52E3FDF7-97E7-4DCB-8AD8-AA60E8DA5AC5}"/>
    <cellStyle name="Normálna 2 6" xfId="9" xr:uid="{E381C56D-43A9-459C-95E7-355ED58AE5B1}"/>
    <cellStyle name="Normálna 3" xfId="4" xr:uid="{00000000-0005-0000-0000-000003000000}"/>
    <cellStyle name="Normálna 4" xfId="5" xr:uid="{00000000-0005-0000-0000-000004000000}"/>
    <cellStyle name="normálne 2 2" xfId="3" xr:uid="{00000000-0005-0000-0000-000006000000}"/>
    <cellStyle name="Normálne 4" xfId="6" xr:uid="{00000000-0005-0000-0000-000007000000}"/>
  </cellStyles>
  <dxfs count="4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C2D69B"/>
      <color rgb="FFD2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123825</xdr:rowOff>
        </xdr:from>
        <xdr:to>
          <xdr:col>0</xdr:col>
          <xdr:colOff>295275</xdr:colOff>
          <xdr:row>13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133350</xdr:rowOff>
        </xdr:from>
        <xdr:to>
          <xdr:col>0</xdr:col>
          <xdr:colOff>295275</xdr:colOff>
          <xdr:row>14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04\VO_DOC\01.%20S&#250;&#357;a&#382;e\2024\02.%20Oddelenie%20VO\01.%20Prebiehaj&#250;ce%20z&#225;kazky\04.%20Juraj\09%20-%202023%20-%20452.%20(Pr&#237;prava)%20Odpady%20Ostatn&#233;%20a%20Elektro\07.%20S&#250;&#357;a&#382;n&#233;%20podklady\in&#233;\Prilohy%20&#269;.%201-7%20k%20SP.xlsx" TargetMode="External"/><Relationship Id="rId1" Type="http://schemas.openxmlformats.org/officeDocument/2006/relationships/externalLinkPath" Target="in&#233;/Prilohy%20&#269;.%201-7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íloha č.1"/>
      <sheetName val="Príloha č.2"/>
      <sheetName val="Príloha č.3"/>
      <sheetName val="Príloha č.4"/>
      <sheetName val="Príloha č.5"/>
      <sheetName val="Príloha č.6"/>
      <sheetName val="Príloha č.7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97"/>
  <sheetViews>
    <sheetView showGridLines="0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178" t="s">
        <v>6</v>
      </c>
      <c r="B1" s="178"/>
    </row>
    <row r="2" spans="1:10" ht="30" customHeight="1" x14ac:dyDescent="0.2">
      <c r="A2" s="187" t="s">
        <v>155</v>
      </c>
      <c r="B2" s="187"/>
      <c r="C2" s="187"/>
      <c r="D2" s="187"/>
    </row>
    <row r="3" spans="1:10" ht="24.95" customHeight="1" x14ac:dyDescent="0.2">
      <c r="A3" s="188"/>
      <c r="B3" s="188"/>
      <c r="C3" s="188"/>
    </row>
    <row r="4" spans="1:10" ht="15" x14ac:dyDescent="0.25">
      <c r="A4" s="189" t="s">
        <v>7</v>
      </c>
      <c r="B4" s="189"/>
      <c r="C4" s="189"/>
      <c r="D4" s="189"/>
      <c r="E4" s="2"/>
      <c r="F4" s="2"/>
      <c r="G4" s="2"/>
      <c r="H4" s="2"/>
      <c r="I4" s="2"/>
      <c r="J4" s="2"/>
    </row>
    <row r="6" spans="1:10" s="3" customFormat="1" ht="15" customHeight="1" x14ac:dyDescent="0.25">
      <c r="A6" s="181" t="s">
        <v>8</v>
      </c>
      <c r="B6" s="181"/>
      <c r="C6" s="190"/>
      <c r="D6" s="190"/>
      <c r="F6" s="4"/>
    </row>
    <row r="7" spans="1:10" s="3" customFormat="1" ht="15" customHeight="1" x14ac:dyDescent="0.25">
      <c r="A7" s="181" t="s">
        <v>9</v>
      </c>
      <c r="B7" s="181"/>
      <c r="C7" s="181"/>
      <c r="D7" s="181"/>
    </row>
    <row r="8" spans="1:10" s="3" customFormat="1" ht="15" customHeight="1" x14ac:dyDescent="0.25">
      <c r="A8" s="181" t="s">
        <v>10</v>
      </c>
      <c r="B8" s="181"/>
      <c r="C8" s="186"/>
      <c r="D8" s="186"/>
    </row>
    <row r="9" spans="1:10" s="3" customFormat="1" ht="15" customHeight="1" x14ac:dyDescent="0.25">
      <c r="A9" s="181" t="s">
        <v>11</v>
      </c>
      <c r="B9" s="181"/>
      <c r="C9" s="186"/>
      <c r="D9" s="186"/>
    </row>
    <row r="10" spans="1:10" x14ac:dyDescent="0.2">
      <c r="A10" s="5"/>
      <c r="B10" s="5"/>
      <c r="C10" s="5"/>
    </row>
    <row r="11" spans="1:10" x14ac:dyDescent="0.2">
      <c r="A11" s="180" t="s">
        <v>12</v>
      </c>
      <c r="B11" s="180"/>
      <c r="C11" s="180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181" t="s">
        <v>13</v>
      </c>
      <c r="B12" s="181"/>
      <c r="C12" s="182"/>
      <c r="D12" s="182"/>
    </row>
    <row r="13" spans="1:10" s="3" customFormat="1" ht="15" customHeight="1" x14ac:dyDescent="0.25">
      <c r="A13" s="181" t="s">
        <v>14</v>
      </c>
      <c r="B13" s="181"/>
      <c r="C13" s="183"/>
      <c r="D13" s="183"/>
    </row>
    <row r="14" spans="1:10" s="3" customFormat="1" ht="15" customHeight="1" x14ac:dyDescent="0.25">
      <c r="A14" s="181" t="s">
        <v>15</v>
      </c>
      <c r="B14" s="181"/>
      <c r="C14" s="184"/>
      <c r="D14" s="185"/>
    </row>
    <row r="15" spans="1:10" x14ac:dyDescent="0.2">
      <c r="A15" s="5"/>
      <c r="B15" s="5"/>
      <c r="C15" s="5"/>
    </row>
    <row r="16" spans="1:10" x14ac:dyDescent="0.2">
      <c r="A16" s="180" t="s">
        <v>16</v>
      </c>
      <c r="B16" s="180"/>
      <c r="C16" s="180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181" t="s">
        <v>13</v>
      </c>
      <c r="B17" s="181"/>
      <c r="C17" s="182"/>
      <c r="D17" s="182"/>
    </row>
    <row r="18" spans="1:5" s="3" customFormat="1" ht="15" customHeight="1" x14ac:dyDescent="0.25">
      <c r="A18" s="181" t="s">
        <v>17</v>
      </c>
      <c r="B18" s="181"/>
      <c r="C18" s="183"/>
      <c r="D18" s="183"/>
    </row>
    <row r="19" spans="1:5" s="3" customFormat="1" ht="15" customHeight="1" x14ac:dyDescent="0.25">
      <c r="A19" s="181" t="s">
        <v>15</v>
      </c>
      <c r="B19" s="181"/>
      <c r="C19" s="184"/>
      <c r="D19" s="185"/>
    </row>
    <row r="20" spans="1:5" x14ac:dyDescent="0.2">
      <c r="B20" s="178"/>
      <c r="C20" s="178"/>
    </row>
    <row r="21" spans="1:5" ht="15" customHeight="1" x14ac:dyDescent="0.2"/>
    <row r="22" spans="1:5" ht="15" customHeight="1" x14ac:dyDescent="0.2"/>
    <row r="23" spans="1:5" s="3" customFormat="1" x14ac:dyDescent="0.25">
      <c r="A23" s="3" t="s">
        <v>18</v>
      </c>
      <c r="B23" s="66"/>
      <c r="C23" s="6"/>
    </row>
    <row r="24" spans="1:5" s="3" customFormat="1" x14ac:dyDescent="0.25">
      <c r="A24" s="3" t="s">
        <v>19</v>
      </c>
      <c r="B24" s="74"/>
      <c r="C24" s="6"/>
    </row>
    <row r="26" spans="1:5" ht="15" customHeight="1" x14ac:dyDescent="0.2">
      <c r="D26" s="7"/>
    </row>
    <row r="27" spans="1:5" ht="15" customHeight="1" x14ac:dyDescent="0.2">
      <c r="C27" s="90" t="s">
        <v>58</v>
      </c>
      <c r="D27" s="66"/>
    </row>
    <row r="28" spans="1:5" x14ac:dyDescent="0.2">
      <c r="D28" s="9" t="s">
        <v>59</v>
      </c>
    </row>
    <row r="29" spans="1:5" x14ac:dyDescent="0.2">
      <c r="A29" s="178" t="s">
        <v>20</v>
      </c>
      <c r="B29" s="178"/>
    </row>
    <row r="30" spans="1:5" ht="12" customHeight="1" x14ac:dyDescent="0.2">
      <c r="A30" s="8"/>
      <c r="B30" s="179" t="s">
        <v>21</v>
      </c>
      <c r="C30" s="179"/>
      <c r="D30" s="9"/>
      <c r="E30" s="10"/>
    </row>
    <row r="97" spans="4:4" x14ac:dyDescent="0.2">
      <c r="D97" s="1" t="str">
        <f>IF('Príloha č. 1'!C8="","",'Príloha č. 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39" priority="6">
      <formula>LEN(TRIM(A30))=0</formula>
    </cfRule>
  </conditionalFormatting>
  <conditionalFormatting sqref="B23:B24">
    <cfRule type="containsBlanks" dxfId="38" priority="5">
      <formula>LEN(TRIM(B23))=0</formula>
    </cfRule>
  </conditionalFormatting>
  <conditionalFormatting sqref="C6:D9">
    <cfRule type="containsBlanks" dxfId="37" priority="7">
      <formula>LEN(TRIM(C6))=0</formula>
    </cfRule>
  </conditionalFormatting>
  <conditionalFormatting sqref="C12:D14">
    <cfRule type="containsBlanks" dxfId="36" priority="8">
      <formula>LEN(TRIM(C12))=0</formula>
    </cfRule>
  </conditionalFormatting>
  <conditionalFormatting sqref="C17:D19">
    <cfRule type="containsBlanks" dxfId="35" priority="9">
      <formula>LEN(TRIM(C17))=0</formula>
    </cfRule>
  </conditionalFormatting>
  <conditionalFormatting sqref="D27">
    <cfRule type="containsBlanks" dxfId="34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1" t="s">
        <v>6</v>
      </c>
      <c r="B1" s="191"/>
    </row>
    <row r="2" spans="1:10" s="11" customFormat="1" ht="30" customHeight="1" x14ac:dyDescent="0.25">
      <c r="A2" s="187" t="str">
        <f>'Príloha č. 1'!A2:D2</f>
        <v>Zber a zhodnotenie alebo zneškodnenie vybraných odpadov v kategórii ostatný a elektroodpad</v>
      </c>
      <c r="B2" s="187"/>
      <c r="C2" s="187"/>
      <c r="D2" s="187"/>
    </row>
    <row r="3" spans="1:10" ht="24.95" customHeight="1" x14ac:dyDescent="0.2">
      <c r="A3" s="194"/>
      <c r="B3" s="194"/>
      <c r="C3" s="194"/>
    </row>
    <row r="4" spans="1:10" ht="15" customHeight="1" x14ac:dyDescent="0.25">
      <c r="A4" s="195" t="s">
        <v>22</v>
      </c>
      <c r="B4" s="195"/>
      <c r="C4" s="195"/>
      <c r="D4" s="195"/>
      <c r="E4" s="12"/>
      <c r="F4" s="12"/>
      <c r="G4" s="12"/>
      <c r="H4" s="12"/>
      <c r="I4" s="12"/>
      <c r="J4" s="12"/>
    </row>
    <row r="6" spans="1:10" s="11" customFormat="1" ht="15" customHeight="1" x14ac:dyDescent="0.25">
      <c r="A6" s="192" t="s">
        <v>8</v>
      </c>
      <c r="B6" s="192"/>
      <c r="C6" s="196" t="str">
        <f>IF('Príloha č. 1'!$C$6="","",'Príloha č. 1'!$C$6)</f>
        <v/>
      </c>
      <c r="D6" s="187"/>
    </row>
    <row r="7" spans="1:10" s="11" customFormat="1" ht="15" customHeight="1" x14ac:dyDescent="0.25">
      <c r="A7" s="192" t="s">
        <v>9</v>
      </c>
      <c r="B7" s="192"/>
      <c r="C7" s="193" t="str">
        <f>IF('Príloha č. 1'!$C$7="","",'Príloha č. 1'!$C$7)</f>
        <v/>
      </c>
      <c r="D7" s="192"/>
    </row>
    <row r="8" spans="1:10" ht="15" customHeight="1" x14ac:dyDescent="0.2">
      <c r="A8" s="191" t="s">
        <v>10</v>
      </c>
      <c r="B8" s="191"/>
      <c r="C8" s="193" t="str">
        <f>IF('Príloha č. 1'!$C$8="","",'Príloha č. 1'!$C$8)</f>
        <v/>
      </c>
      <c r="D8" s="192"/>
    </row>
    <row r="9" spans="1:10" ht="15" customHeight="1" x14ac:dyDescent="0.2">
      <c r="A9" s="191" t="s">
        <v>11</v>
      </c>
      <c r="B9" s="191"/>
      <c r="C9" s="193" t="str">
        <f>IF('Príloha č. 1'!$C$9="","",'Príloha č. 1'!$C$9)</f>
        <v/>
      </c>
      <c r="D9" s="192"/>
    </row>
    <row r="10" spans="1:10" ht="20.100000000000001" customHeight="1" x14ac:dyDescent="0.2">
      <c r="C10" s="13"/>
    </row>
    <row r="11" spans="1:10" s="6" customFormat="1" ht="20.100000000000001" customHeight="1" x14ac:dyDescent="0.25">
      <c r="A11" s="181" t="s">
        <v>23</v>
      </c>
      <c r="B11" s="181"/>
      <c r="C11" s="181"/>
      <c r="D11" s="181"/>
    </row>
    <row r="12" spans="1:10" ht="24.95" customHeight="1" x14ac:dyDescent="0.2">
      <c r="A12" s="11" t="s">
        <v>24</v>
      </c>
      <c r="B12" s="192" t="s">
        <v>51</v>
      </c>
      <c r="C12" s="192"/>
      <c r="D12" s="192"/>
    </row>
    <row r="13" spans="1:10" ht="24.95" customHeight="1" x14ac:dyDescent="0.2">
      <c r="A13" s="11" t="s">
        <v>24</v>
      </c>
      <c r="B13" s="192" t="s">
        <v>25</v>
      </c>
      <c r="C13" s="192"/>
      <c r="D13" s="192"/>
    </row>
    <row r="14" spans="1:10" ht="24.95" customHeight="1" x14ac:dyDescent="0.2">
      <c r="A14" s="11" t="s">
        <v>24</v>
      </c>
      <c r="B14" s="192" t="s">
        <v>26</v>
      </c>
      <c r="C14" s="192"/>
      <c r="D14" s="192"/>
    </row>
    <row r="15" spans="1:10" ht="49.5" customHeight="1" x14ac:dyDescent="0.2">
      <c r="A15" s="11" t="s">
        <v>24</v>
      </c>
      <c r="B15" s="192" t="s">
        <v>66</v>
      </c>
      <c r="C15" s="192"/>
      <c r="D15" s="192"/>
    </row>
    <row r="16" spans="1:10" ht="20.100000000000001" customHeight="1" x14ac:dyDescent="0.2">
      <c r="A16" s="11" t="s">
        <v>24</v>
      </c>
      <c r="B16" s="192" t="s">
        <v>27</v>
      </c>
      <c r="C16" s="192"/>
      <c r="D16" s="192"/>
    </row>
    <row r="17" spans="1:5" ht="20.100000000000001" customHeight="1" x14ac:dyDescent="0.2"/>
    <row r="18" spans="1:5" s="6" customFormat="1" x14ac:dyDescent="0.25">
      <c r="A18" s="6" t="s">
        <v>18</v>
      </c>
      <c r="B18" s="66" t="str">
        <f>IF('Príloha č. 1'!B23:B23="","",'Príloha č. 1'!B23:B23)</f>
        <v/>
      </c>
    </row>
    <row r="19" spans="1:5" s="6" customFormat="1" x14ac:dyDescent="0.25">
      <c r="A19" s="6" t="s">
        <v>28</v>
      </c>
      <c r="B19" s="74" t="str">
        <f>IF('Príloha č. 1'!B24:B24="","",'Príloha č. 1'!B24:B24)</f>
        <v/>
      </c>
    </row>
    <row r="20" spans="1:5" ht="13.5" customHeight="1" x14ac:dyDescent="0.2">
      <c r="D20" s="7"/>
    </row>
    <row r="21" spans="1:5" ht="15" customHeight="1" x14ac:dyDescent="0.2">
      <c r="C21" s="90" t="s">
        <v>58</v>
      </c>
      <c r="D21" s="66" t="str">
        <f>IF('Príloha č. 1'!D27="","",'Príloha č. 1'!D27)</f>
        <v/>
      </c>
    </row>
    <row r="22" spans="1:5" x14ac:dyDescent="0.2">
      <c r="C22" s="1"/>
      <c r="D22" s="9" t="s">
        <v>59</v>
      </c>
    </row>
    <row r="23" spans="1:5" s="1" customFormat="1" x14ac:dyDescent="0.2">
      <c r="A23" s="178" t="s">
        <v>20</v>
      </c>
      <c r="B23" s="178"/>
    </row>
    <row r="24" spans="1:5" s="1" customFormat="1" ht="12" customHeight="1" x14ac:dyDescent="0.2">
      <c r="A24" s="8"/>
      <c r="B24" s="191" t="s">
        <v>21</v>
      </c>
      <c r="C24" s="191"/>
      <c r="D24" s="9"/>
      <c r="E24" s="10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33" priority="13">
      <formula>LEN(TRIM(A24))=0</formula>
    </cfRule>
  </conditionalFormatting>
  <conditionalFormatting sqref="B18:B19">
    <cfRule type="containsBlanks" dxfId="32" priority="14">
      <formula>LEN(TRIM(B18))=0</formula>
    </cfRule>
  </conditionalFormatting>
  <conditionalFormatting sqref="C6:D9">
    <cfRule type="containsBlanks" dxfId="31" priority="15">
      <formula>LEN(TRIM(C6))=0</formula>
    </cfRule>
  </conditionalFormatting>
  <conditionalFormatting sqref="D21">
    <cfRule type="containsBlanks" dxfId="30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28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15" customWidth="1"/>
    <col min="2" max="2" width="19.7109375" style="15" customWidth="1"/>
    <col min="3" max="3" width="28.7109375" style="15" customWidth="1"/>
    <col min="4" max="4" width="30" style="15" customWidth="1"/>
    <col min="5" max="5" width="10.42578125" style="15" bestFit="1" customWidth="1"/>
    <col min="6" max="16384" width="9.140625" style="15"/>
  </cols>
  <sheetData>
    <row r="1" spans="1:10" s="14" customFormat="1" ht="19.5" customHeight="1" x14ac:dyDescent="0.2">
      <c r="A1" s="191" t="s">
        <v>6</v>
      </c>
      <c r="B1" s="191"/>
      <c r="C1" s="5"/>
      <c r="D1" s="5"/>
    </row>
    <row r="2" spans="1:10" s="14" customFormat="1" ht="39" customHeight="1" x14ac:dyDescent="0.2">
      <c r="A2" s="187" t="str">
        <f>'Príloha č. 1'!A2:D2</f>
        <v>Zber a zhodnotenie alebo zneškodnenie vybraných odpadov v kategórii ostatný a elektroodpad</v>
      </c>
      <c r="B2" s="187"/>
      <c r="C2" s="187"/>
      <c r="D2" s="187"/>
    </row>
    <row r="3" spans="1:10" ht="15" customHeight="1" x14ac:dyDescent="0.2">
      <c r="A3" s="194"/>
      <c r="B3" s="194"/>
      <c r="C3" s="194"/>
      <c r="D3" s="5"/>
    </row>
    <row r="4" spans="1:10" s="17" customFormat="1" ht="35.1" customHeight="1" x14ac:dyDescent="0.25">
      <c r="A4" s="197" t="s">
        <v>29</v>
      </c>
      <c r="B4" s="197"/>
      <c r="C4" s="197"/>
      <c r="D4" s="197"/>
      <c r="E4" s="16"/>
      <c r="F4" s="16"/>
      <c r="G4" s="16"/>
      <c r="H4" s="16"/>
      <c r="I4" s="16"/>
      <c r="J4" s="16"/>
    </row>
    <row r="5" spans="1:10" s="14" customFormat="1" ht="15" customHeight="1" x14ac:dyDescent="0.2">
      <c r="A5" s="5"/>
      <c r="B5" s="5"/>
      <c r="C5" s="5"/>
      <c r="D5" s="5"/>
    </row>
    <row r="6" spans="1:10" s="14" customFormat="1" ht="15" customHeight="1" x14ac:dyDescent="0.2">
      <c r="A6" s="191" t="s">
        <v>8</v>
      </c>
      <c r="B6" s="191"/>
      <c r="C6" s="196" t="str">
        <f>IF('Príloha č. 1'!$C$6="","",'Príloha č. 1'!$C$6)</f>
        <v/>
      </c>
      <c r="D6" s="187"/>
    </row>
    <row r="7" spans="1:10" s="14" customFormat="1" ht="15" customHeight="1" x14ac:dyDescent="0.2">
      <c r="A7" s="191" t="s">
        <v>9</v>
      </c>
      <c r="B7" s="191"/>
      <c r="C7" s="193" t="str">
        <f>IF('Príloha č. 1'!$C$7="","",'Príloha č. 1'!$C$7)</f>
        <v/>
      </c>
      <c r="D7" s="192"/>
    </row>
    <row r="8" spans="1:10" s="14" customFormat="1" ht="15" customHeight="1" x14ac:dyDescent="0.2">
      <c r="A8" s="191" t="s">
        <v>10</v>
      </c>
      <c r="B8" s="191"/>
      <c r="C8" s="193" t="str">
        <f>IF('Príloha č. 1'!$C$8="","",'Príloha č. 1'!$C$8)</f>
        <v/>
      </c>
      <c r="D8" s="192"/>
    </row>
    <row r="9" spans="1:10" s="14" customFormat="1" ht="15" customHeight="1" x14ac:dyDescent="0.2">
      <c r="A9" s="191" t="s">
        <v>11</v>
      </c>
      <c r="B9" s="191"/>
      <c r="C9" s="193" t="str">
        <f>IF('Príloha č. 1'!$C$9="","",'Príloha č. 1'!$C$9)</f>
        <v/>
      </c>
      <c r="D9" s="192"/>
    </row>
    <row r="10" spans="1:10" s="14" customFormat="1" ht="15" customHeight="1" x14ac:dyDescent="0.2">
      <c r="A10" s="5"/>
      <c r="B10" s="5"/>
      <c r="C10" s="13"/>
      <c r="D10" s="5"/>
    </row>
    <row r="11" spans="1:10" s="18" customFormat="1" ht="30" customHeight="1" x14ac:dyDescent="0.25">
      <c r="A11" s="181" t="s">
        <v>153</v>
      </c>
      <c r="B11" s="181"/>
      <c r="C11" s="181"/>
      <c r="D11" s="181"/>
    </row>
    <row r="12" spans="1:10" x14ac:dyDescent="0.2">
      <c r="A12" s="5"/>
      <c r="B12" s="5"/>
      <c r="C12" s="5"/>
      <c r="D12" s="5"/>
    </row>
    <row r="13" spans="1:10" x14ac:dyDescent="0.2">
      <c r="A13" s="5"/>
      <c r="B13" s="1" t="s">
        <v>67</v>
      </c>
      <c r="C13" s="5"/>
      <c r="D13" s="5"/>
    </row>
    <row r="14" spans="1:10" x14ac:dyDescent="0.2">
      <c r="A14" s="5"/>
      <c r="B14" s="1" t="s">
        <v>154</v>
      </c>
      <c r="C14" s="5"/>
      <c r="D14" s="5"/>
    </row>
    <row r="15" spans="1:10" x14ac:dyDescent="0.2">
      <c r="A15" s="5"/>
      <c r="B15" s="5"/>
      <c r="C15" s="5"/>
      <c r="D15" s="5"/>
    </row>
    <row r="16" spans="1:10" s="14" customFormat="1" ht="15" customHeight="1" x14ac:dyDescent="0.2">
      <c r="A16" s="5"/>
      <c r="B16" s="5"/>
      <c r="C16" s="5"/>
      <c r="D16" s="5"/>
    </row>
    <row r="17" spans="1:5" s="14" customFormat="1" ht="15" customHeight="1" x14ac:dyDescent="0.2">
      <c r="A17" s="3" t="s">
        <v>18</v>
      </c>
      <c r="B17" s="66" t="str">
        <f>IF('Príloha č. 1'!B23:B23="","",'Príloha č. 1'!B23:B23)</f>
        <v/>
      </c>
      <c r="C17" s="5"/>
      <c r="D17" s="5"/>
    </row>
    <row r="18" spans="1:5" s="19" customFormat="1" ht="15" customHeight="1" x14ac:dyDescent="0.25">
      <c r="A18" s="3" t="s">
        <v>19</v>
      </c>
      <c r="B18" s="74" t="str">
        <f>IF('Príloha č. 1'!B24:B24="","",'Príloha č. 1'!B24:B24)</f>
        <v/>
      </c>
      <c r="C18" s="23"/>
      <c r="D18" s="11"/>
    </row>
    <row r="19" spans="1:5" s="14" customFormat="1" ht="15" customHeight="1" x14ac:dyDescent="0.2">
      <c r="A19" s="5"/>
      <c r="B19" s="5"/>
      <c r="C19" s="5"/>
      <c r="D19" s="5"/>
    </row>
    <row r="20" spans="1:5" s="14" customFormat="1" ht="15" customHeight="1" x14ac:dyDescent="0.2">
      <c r="A20" s="5"/>
      <c r="B20" s="5"/>
      <c r="C20" s="5"/>
      <c r="D20" s="5"/>
    </row>
    <row r="21" spans="1:5" s="14" customFormat="1" ht="15" customHeight="1" x14ac:dyDescent="0.2">
      <c r="A21" s="5"/>
      <c r="B21" s="5"/>
      <c r="C21" s="5"/>
      <c r="D21" s="5"/>
    </row>
    <row r="22" spans="1:5" ht="39.950000000000003" customHeight="1" x14ac:dyDescent="0.2">
      <c r="A22" s="5"/>
      <c r="B22" s="5"/>
      <c r="C22" s="5"/>
      <c r="D22" s="7"/>
    </row>
    <row r="23" spans="1:5" ht="15" customHeight="1" x14ac:dyDescent="0.2">
      <c r="A23" s="5"/>
      <c r="B23" s="5"/>
      <c r="C23" s="90" t="s">
        <v>58</v>
      </c>
      <c r="D23" s="66" t="str">
        <f>IF('Príloha č. 1'!D27="","",'Príloha č. 1'!D27)</f>
        <v/>
      </c>
    </row>
    <row r="24" spans="1:5" x14ac:dyDescent="0.2">
      <c r="A24" s="5"/>
      <c r="B24" s="5"/>
      <c r="C24" s="1"/>
      <c r="D24" s="9" t="s">
        <v>59</v>
      </c>
    </row>
    <row r="25" spans="1:5" x14ac:dyDescent="0.2">
      <c r="A25" s="5"/>
      <c r="B25" s="5"/>
      <c r="C25" s="5"/>
      <c r="D25" s="5"/>
    </row>
    <row r="26" spans="1:5" s="20" customFormat="1" ht="12" x14ac:dyDescent="0.2">
      <c r="A26" s="178" t="s">
        <v>20</v>
      </c>
      <c r="B26" s="178"/>
      <c r="C26" s="1"/>
      <c r="D26" s="1"/>
    </row>
    <row r="27" spans="1:5" s="20" customFormat="1" ht="12" customHeight="1" x14ac:dyDescent="0.2">
      <c r="A27" s="76"/>
      <c r="B27" s="181" t="s">
        <v>21</v>
      </c>
      <c r="C27" s="181"/>
      <c r="D27" s="9"/>
      <c r="E27" s="21"/>
    </row>
    <row r="28" spans="1:5" x14ac:dyDescent="0.2">
      <c r="A28" s="5"/>
      <c r="B28" s="5"/>
      <c r="C28" s="5"/>
      <c r="D28" s="5"/>
    </row>
  </sheetData>
  <mergeCells count="15">
    <mergeCell ref="A1:B1"/>
    <mergeCell ref="A2:D2"/>
    <mergeCell ref="A3:C3"/>
    <mergeCell ref="A4:D4"/>
    <mergeCell ref="A6:B6"/>
    <mergeCell ref="C6:D6"/>
    <mergeCell ref="A11:D11"/>
    <mergeCell ref="A26:B26"/>
    <mergeCell ref="B27:C27"/>
    <mergeCell ref="A7:B7"/>
    <mergeCell ref="C7:D7"/>
    <mergeCell ref="A8:B8"/>
    <mergeCell ref="C8:D8"/>
    <mergeCell ref="A9:B9"/>
    <mergeCell ref="C9:D9"/>
  </mergeCells>
  <conditionalFormatting sqref="B17:B18">
    <cfRule type="containsBlanks" dxfId="29" priority="3">
      <formula>LEN(TRIM(B17))=0</formula>
    </cfRule>
  </conditionalFormatting>
  <conditionalFormatting sqref="C6:D9">
    <cfRule type="containsBlanks" dxfId="28" priority="4">
      <formula>LEN(TRIM(C6))=0</formula>
    </cfRule>
  </conditionalFormatting>
  <conditionalFormatting sqref="D23">
    <cfRule type="containsBlanks" dxfId="27" priority="1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11</xdr:row>
                    <xdr:rowOff>123825</xdr:rowOff>
                  </from>
                  <to>
                    <xdr:col>0</xdr:col>
                    <xdr:colOff>295275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12</xdr:row>
                    <xdr:rowOff>133350</xdr:rowOff>
                  </from>
                  <to>
                    <xdr:col>0</xdr:col>
                    <xdr:colOff>295275</xdr:colOff>
                    <xdr:row>14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4A4-3789-4CFC-9BD8-9C1492B6D753}">
  <sheetPr>
    <tabColor rgb="FFFF99CC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1" t="s">
        <v>6</v>
      </c>
      <c r="B1" s="191"/>
    </row>
    <row r="2" spans="1:10" s="11" customFormat="1" ht="30" customHeight="1" x14ac:dyDescent="0.25">
      <c r="A2" s="187" t="str">
        <f>'Príloha č. 1'!A2:D2</f>
        <v>Zber a zhodnotenie alebo zneškodnenie vybraných odpadov v kategórii ostatný a elektroodpad</v>
      </c>
      <c r="B2" s="187"/>
      <c r="C2" s="187"/>
      <c r="D2" s="187"/>
    </row>
    <row r="3" spans="1:10" ht="24.95" customHeight="1" x14ac:dyDescent="0.2">
      <c r="A3" s="194"/>
      <c r="B3" s="194"/>
      <c r="C3" s="194"/>
    </row>
    <row r="4" spans="1:10" ht="15" customHeight="1" x14ac:dyDescent="0.25">
      <c r="A4" s="195" t="s">
        <v>149</v>
      </c>
      <c r="B4" s="195"/>
      <c r="C4" s="195"/>
      <c r="D4" s="195"/>
      <c r="E4" s="12"/>
      <c r="F4" s="12"/>
      <c r="G4" s="12"/>
      <c r="H4" s="12"/>
      <c r="I4" s="12"/>
      <c r="J4" s="12"/>
    </row>
    <row r="6" spans="1:10" s="11" customFormat="1" ht="15" customHeight="1" x14ac:dyDescent="0.25">
      <c r="A6" s="192" t="s">
        <v>8</v>
      </c>
      <c r="B6" s="192"/>
      <c r="C6" s="196" t="str">
        <f>IF('Príloha č. 1'!$C$6="","",'Príloha č. 1'!$C$6)</f>
        <v/>
      </c>
      <c r="D6" s="187"/>
    </row>
    <row r="7" spans="1:10" s="11" customFormat="1" ht="15" customHeight="1" x14ac:dyDescent="0.25">
      <c r="A7" s="192" t="s">
        <v>9</v>
      </c>
      <c r="B7" s="192"/>
      <c r="C7" s="193" t="str">
        <f>IF('Príloha č. 1'!$C$7="","",'Príloha č. 1'!$C$7)</f>
        <v/>
      </c>
      <c r="D7" s="192"/>
    </row>
    <row r="8" spans="1:10" ht="15" customHeight="1" x14ac:dyDescent="0.2">
      <c r="A8" s="191" t="s">
        <v>10</v>
      </c>
      <c r="B8" s="191"/>
      <c r="C8" s="193" t="str">
        <f>IF('Príloha č. 1'!$C$8="","",'Príloha č. 1'!$C$8)</f>
        <v/>
      </c>
      <c r="D8" s="192"/>
    </row>
    <row r="9" spans="1:10" ht="15" customHeight="1" x14ac:dyDescent="0.2">
      <c r="A9" s="191" t="s">
        <v>11</v>
      </c>
      <c r="B9" s="191"/>
      <c r="C9" s="193" t="str">
        <f>IF('Príloha č. 1'!$C$9="","",'Príloha č. 1'!$C$9)</f>
        <v/>
      </c>
      <c r="D9" s="192"/>
    </row>
    <row r="10" spans="1:10" ht="20.100000000000001" customHeight="1" x14ac:dyDescent="0.2">
      <c r="C10" s="13"/>
    </row>
    <row r="11" spans="1:10" s="6" customFormat="1" ht="20.100000000000001" customHeight="1" x14ac:dyDescent="0.25">
      <c r="A11" s="181" t="s">
        <v>23</v>
      </c>
      <c r="B11" s="181"/>
      <c r="C11" s="181"/>
      <c r="D11" s="181"/>
    </row>
    <row r="12" spans="1:10" ht="54" customHeight="1" x14ac:dyDescent="0.2">
      <c r="A12" s="11" t="s">
        <v>24</v>
      </c>
      <c r="B12" s="192" t="s">
        <v>150</v>
      </c>
      <c r="C12" s="192"/>
      <c r="D12" s="192"/>
    </row>
    <row r="13" spans="1:10" ht="39.75" customHeight="1" x14ac:dyDescent="0.2">
      <c r="A13" s="11" t="s">
        <v>24</v>
      </c>
      <c r="B13" s="192" t="s">
        <v>151</v>
      </c>
      <c r="C13" s="192"/>
      <c r="D13" s="192"/>
    </row>
    <row r="14" spans="1:10" ht="39" customHeight="1" x14ac:dyDescent="0.2">
      <c r="A14" s="11" t="s">
        <v>24</v>
      </c>
      <c r="B14" s="192" t="s">
        <v>152</v>
      </c>
      <c r="C14" s="192"/>
      <c r="D14" s="192"/>
    </row>
    <row r="16" spans="1:10" s="6" customFormat="1" x14ac:dyDescent="0.25">
      <c r="A16" s="6" t="s">
        <v>18</v>
      </c>
      <c r="B16" s="67" t="str">
        <f>IF('[1]Príloha č.1'!B23:B23="","",'[1]Príloha č.1'!B23:B23)</f>
        <v/>
      </c>
    </row>
    <row r="17" spans="1:5" s="6" customFormat="1" x14ac:dyDescent="0.25">
      <c r="A17" s="6" t="s">
        <v>28</v>
      </c>
      <c r="B17" s="134" t="str">
        <f>IF('[1]Príloha č.1'!B24:B24="","",'[1]Príloha č.1'!B24:B24)</f>
        <v/>
      </c>
    </row>
    <row r="18" spans="1:5" x14ac:dyDescent="0.2">
      <c r="D18" s="7"/>
    </row>
    <row r="19" spans="1:5" x14ac:dyDescent="0.2">
      <c r="C19" s="90" t="s">
        <v>58</v>
      </c>
      <c r="D19" s="66" t="str">
        <f>IF('[1]Príloha č.1'!D27="","",'[1]Príloha č.1'!D27)</f>
        <v/>
      </c>
    </row>
    <row r="20" spans="1:5" x14ac:dyDescent="0.2">
      <c r="C20" s="1"/>
      <c r="D20" s="9" t="s">
        <v>59</v>
      </c>
    </row>
    <row r="21" spans="1:5" s="1" customFormat="1" x14ac:dyDescent="0.2">
      <c r="A21" s="178" t="s">
        <v>20</v>
      </c>
      <c r="B21" s="178"/>
    </row>
    <row r="22" spans="1:5" s="1" customFormat="1" x14ac:dyDescent="0.2">
      <c r="A22" s="8"/>
      <c r="B22" s="191" t="s">
        <v>21</v>
      </c>
      <c r="C22" s="191"/>
      <c r="D22" s="9"/>
      <c r="E22" s="10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26" priority="3">
      <formula>LEN(TRIM(A22))=0</formula>
    </cfRule>
  </conditionalFormatting>
  <conditionalFormatting sqref="B16:B17">
    <cfRule type="containsBlanks" dxfId="25" priority="4">
      <formula>LEN(TRIM(B16))=0</formula>
    </cfRule>
  </conditionalFormatting>
  <conditionalFormatting sqref="C6:D9">
    <cfRule type="containsBlanks" dxfId="24" priority="1">
      <formula>LEN(TRIM(C6))=0</formula>
    </cfRule>
  </conditionalFormatting>
  <conditionalFormatting sqref="D19">
    <cfRule type="containsBlanks" dxfId="23" priority="2">
      <formula>LEN(TRIM(D19))=0</formula>
    </cfRule>
  </conditionalFormatting>
  <pageMargins left="0.7" right="0.7" top="0.75" bottom="0.75" header="0.3" footer="0.3"/>
  <pageSetup paperSize="9" orientation="portrait" r:id="rId1"/>
  <headerFooter>
    <oddHeader>&amp;L&amp;"Arial,Tučné"&amp;9Príloha č. 4 SP&amp;"Arial,Normálne"
Vyhlásenie uchádzača ku konfliktu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M67"/>
  <sheetViews>
    <sheetView showGridLines="0" zoomScaleNormal="100" workbookViewId="0">
      <selection sqref="A1:G1"/>
    </sheetView>
  </sheetViews>
  <sheetFormatPr defaultRowHeight="12" x14ac:dyDescent="0.2"/>
  <cols>
    <col min="1" max="1" width="10.7109375" style="36" customWidth="1"/>
    <col min="2" max="2" width="34.7109375" style="37" customWidth="1"/>
    <col min="3" max="3" width="10.7109375" style="36" customWidth="1"/>
    <col min="4" max="4" width="10.7109375" style="37" customWidth="1"/>
    <col min="5" max="5" width="25.7109375" style="36" customWidth="1"/>
    <col min="6" max="6" width="15.7109375" style="38" customWidth="1"/>
    <col min="7" max="7" width="15.7109375" style="36" customWidth="1"/>
    <col min="8" max="8" width="13.42578125" style="36" customWidth="1"/>
    <col min="9" max="9" width="11.7109375" style="36" bestFit="1" customWidth="1"/>
    <col min="10" max="16384" width="9.140625" style="36"/>
  </cols>
  <sheetData>
    <row r="1" spans="1:13" s="24" customFormat="1" ht="19.5" customHeight="1" x14ac:dyDescent="0.2">
      <c r="A1" s="203" t="s">
        <v>6</v>
      </c>
      <c r="B1" s="203"/>
      <c r="C1" s="203"/>
      <c r="D1" s="203"/>
      <c r="E1" s="203"/>
      <c r="F1" s="203"/>
      <c r="G1" s="203"/>
    </row>
    <row r="2" spans="1:13" s="24" customFormat="1" ht="39" customHeight="1" x14ac:dyDescent="0.2">
      <c r="A2" s="204" t="str">
        <f>'Príloha č. 1'!A2:D2</f>
        <v>Zber a zhodnotenie alebo zneškodnenie vybraných odpadov v kategórii ostatný a elektroodpad</v>
      </c>
      <c r="B2" s="204"/>
      <c r="C2" s="204"/>
      <c r="D2" s="204"/>
      <c r="E2" s="204"/>
      <c r="F2" s="204"/>
      <c r="G2" s="204"/>
      <c r="H2" s="25"/>
      <c r="I2" s="25"/>
    </row>
    <row r="3" spans="1:13" s="24" customFormat="1" ht="15" customHeight="1" x14ac:dyDescent="0.2">
      <c r="A3" s="104" t="s">
        <v>67</v>
      </c>
      <c r="B3" s="72"/>
      <c r="C3" s="72"/>
      <c r="D3" s="72"/>
      <c r="E3" s="72"/>
      <c r="F3" s="72"/>
      <c r="G3" s="72"/>
      <c r="H3" s="25"/>
      <c r="I3" s="25"/>
    </row>
    <row r="4" spans="1:13" s="24" customFormat="1" ht="15" customHeight="1" x14ac:dyDescent="0.2">
      <c r="A4" s="104"/>
      <c r="B4" s="72"/>
      <c r="C4" s="72"/>
      <c r="D4" s="72"/>
      <c r="E4" s="72"/>
      <c r="F4" s="72"/>
      <c r="G4" s="72"/>
      <c r="H4" s="25"/>
      <c r="I4" s="25"/>
    </row>
    <row r="5" spans="1:13" s="27" customFormat="1" ht="18.95" customHeight="1" x14ac:dyDescent="0.25">
      <c r="A5" s="205" t="s">
        <v>55</v>
      </c>
      <c r="B5" s="205"/>
      <c r="C5" s="205"/>
      <c r="D5" s="205"/>
      <c r="E5" s="205"/>
      <c r="F5" s="205"/>
      <c r="G5" s="205"/>
      <c r="H5" s="26"/>
      <c r="I5" s="26"/>
    </row>
    <row r="6" spans="1:13" s="34" customFormat="1" ht="12" customHeight="1" x14ac:dyDescent="0.25">
      <c r="A6" s="32"/>
      <c r="B6" s="33"/>
      <c r="D6" s="33"/>
      <c r="F6" s="35"/>
    </row>
    <row r="7" spans="1:13" s="79" customFormat="1" ht="26.25" customHeight="1" x14ac:dyDescent="0.25">
      <c r="A7" s="219" t="s">
        <v>68</v>
      </c>
      <c r="B7" s="220"/>
      <c r="C7" s="220"/>
      <c r="D7" s="220"/>
      <c r="E7" s="221"/>
      <c r="F7" s="82" t="s">
        <v>36</v>
      </c>
      <c r="G7" s="83" t="s">
        <v>38</v>
      </c>
      <c r="H7" s="78"/>
      <c r="I7" s="78"/>
      <c r="J7" s="78"/>
      <c r="K7" s="78"/>
      <c r="L7" s="78"/>
      <c r="M7" s="78"/>
    </row>
    <row r="8" spans="1:13" s="79" customFormat="1" ht="12.75" customHeight="1" thickBot="1" x14ac:dyDescent="0.3">
      <c r="A8" s="206" t="s">
        <v>0</v>
      </c>
      <c r="B8" s="207"/>
      <c r="C8" s="207"/>
      <c r="D8" s="207"/>
      <c r="E8" s="208"/>
      <c r="F8" s="80" t="s">
        <v>1</v>
      </c>
      <c r="G8" s="81" t="s">
        <v>2</v>
      </c>
      <c r="H8" s="77"/>
      <c r="I8" s="78"/>
      <c r="J8" s="78"/>
      <c r="K8" s="78"/>
      <c r="L8" s="78"/>
      <c r="M8" s="78"/>
    </row>
    <row r="9" spans="1:13" s="79" customFormat="1" ht="25.5" customHeight="1" x14ac:dyDescent="0.25">
      <c r="A9" s="209" t="s">
        <v>69</v>
      </c>
      <c r="B9" s="210"/>
      <c r="C9" s="210"/>
      <c r="D9" s="210"/>
      <c r="E9" s="210"/>
      <c r="F9" s="210"/>
      <c r="G9" s="211"/>
      <c r="H9" s="78"/>
      <c r="I9" s="78"/>
      <c r="J9" s="78"/>
      <c r="K9" s="78"/>
      <c r="L9" s="78"/>
      <c r="M9" s="78"/>
    </row>
    <row r="10" spans="1:13" s="79" customFormat="1" ht="39.950000000000003" customHeight="1" x14ac:dyDescent="0.25">
      <c r="A10" s="135" t="s">
        <v>42</v>
      </c>
      <c r="B10" s="215" t="s">
        <v>70</v>
      </c>
      <c r="C10" s="215"/>
      <c r="D10" s="215"/>
      <c r="E10" s="216"/>
      <c r="F10" s="106" t="s">
        <v>37</v>
      </c>
      <c r="G10" s="107"/>
      <c r="H10" s="78"/>
      <c r="I10" s="78"/>
      <c r="J10" s="78"/>
      <c r="K10" s="78"/>
      <c r="L10" s="78"/>
      <c r="M10" s="78"/>
    </row>
    <row r="11" spans="1:13" s="79" customFormat="1" ht="39.950000000000003" customHeight="1" x14ac:dyDescent="0.25">
      <c r="A11" s="136" t="s">
        <v>43</v>
      </c>
      <c r="B11" s="215" t="s">
        <v>71</v>
      </c>
      <c r="C11" s="215"/>
      <c r="D11" s="215"/>
      <c r="E11" s="216"/>
      <c r="F11" s="106" t="s">
        <v>37</v>
      </c>
      <c r="G11" s="107"/>
      <c r="H11" s="78"/>
      <c r="I11" s="78"/>
      <c r="J11" s="78"/>
      <c r="K11" s="78"/>
      <c r="L11" s="78"/>
      <c r="M11" s="78"/>
    </row>
    <row r="12" spans="1:13" s="79" customFormat="1" ht="25.5" customHeight="1" x14ac:dyDescent="0.25">
      <c r="A12" s="136" t="s">
        <v>44</v>
      </c>
      <c r="B12" s="215" t="s">
        <v>72</v>
      </c>
      <c r="C12" s="215"/>
      <c r="D12" s="215"/>
      <c r="E12" s="216"/>
      <c r="F12" s="106" t="s">
        <v>37</v>
      </c>
      <c r="G12" s="107"/>
      <c r="H12" s="78"/>
      <c r="I12" s="78"/>
      <c r="J12" s="78"/>
      <c r="K12" s="78"/>
      <c r="L12" s="78"/>
      <c r="M12" s="78"/>
    </row>
    <row r="13" spans="1:13" s="79" customFormat="1" ht="39.950000000000003" customHeight="1" x14ac:dyDescent="0.25">
      <c r="A13" s="136" t="s">
        <v>45</v>
      </c>
      <c r="B13" s="215" t="s">
        <v>73</v>
      </c>
      <c r="C13" s="215"/>
      <c r="D13" s="215"/>
      <c r="E13" s="216"/>
      <c r="F13" s="106" t="s">
        <v>37</v>
      </c>
      <c r="G13" s="107"/>
      <c r="H13" s="78"/>
      <c r="I13" s="78"/>
      <c r="J13" s="78"/>
      <c r="K13" s="78"/>
      <c r="L13" s="78"/>
      <c r="M13" s="78"/>
    </row>
    <row r="14" spans="1:13" s="79" customFormat="1" ht="24.95" customHeight="1" x14ac:dyDescent="0.25">
      <c r="A14" s="136" t="s">
        <v>60</v>
      </c>
      <c r="B14" s="215" t="s">
        <v>74</v>
      </c>
      <c r="C14" s="215"/>
      <c r="D14" s="215"/>
      <c r="E14" s="216"/>
      <c r="F14" s="106" t="s">
        <v>46</v>
      </c>
      <c r="G14" s="107" t="s">
        <v>46</v>
      </c>
      <c r="H14" s="78"/>
      <c r="I14" s="78"/>
      <c r="J14" s="78"/>
      <c r="K14" s="78"/>
      <c r="L14" s="78"/>
      <c r="M14" s="78"/>
    </row>
    <row r="15" spans="1:13" s="79" customFormat="1" ht="24.95" customHeight="1" x14ac:dyDescent="0.25">
      <c r="A15" s="136" t="s">
        <v>156</v>
      </c>
      <c r="B15" s="215" t="s">
        <v>75</v>
      </c>
      <c r="C15" s="215"/>
      <c r="D15" s="215"/>
      <c r="E15" s="216"/>
      <c r="F15" s="106" t="s">
        <v>37</v>
      </c>
      <c r="G15" s="107"/>
      <c r="H15" s="78"/>
      <c r="I15" s="78"/>
      <c r="J15" s="78"/>
      <c r="K15" s="78"/>
      <c r="L15" s="78"/>
      <c r="M15" s="78"/>
    </row>
    <row r="16" spans="1:13" s="79" customFormat="1" ht="39.950000000000003" customHeight="1" x14ac:dyDescent="0.25">
      <c r="A16" s="136" t="s">
        <v>157</v>
      </c>
      <c r="B16" s="215" t="s">
        <v>76</v>
      </c>
      <c r="C16" s="215"/>
      <c r="D16" s="215"/>
      <c r="E16" s="216"/>
      <c r="F16" s="106" t="s">
        <v>37</v>
      </c>
      <c r="G16" s="107"/>
      <c r="H16" s="78"/>
      <c r="I16" s="78"/>
      <c r="J16" s="78"/>
      <c r="K16" s="78"/>
      <c r="L16" s="78"/>
      <c r="M16" s="78"/>
    </row>
    <row r="17" spans="1:13" s="79" customFormat="1" ht="30" customHeight="1" x14ac:dyDescent="0.25">
      <c r="A17" s="136" t="s">
        <v>158</v>
      </c>
      <c r="B17" s="215" t="s">
        <v>77</v>
      </c>
      <c r="C17" s="215"/>
      <c r="D17" s="215"/>
      <c r="E17" s="216"/>
      <c r="F17" s="106" t="s">
        <v>37</v>
      </c>
      <c r="G17" s="107"/>
      <c r="H17" s="78"/>
      <c r="I17" s="78"/>
      <c r="J17" s="78"/>
      <c r="K17" s="78"/>
      <c r="L17" s="78"/>
      <c r="M17" s="78"/>
    </row>
    <row r="18" spans="1:13" s="79" customFormat="1" ht="39.950000000000003" customHeight="1" x14ac:dyDescent="0.25">
      <c r="A18" s="136" t="s">
        <v>159</v>
      </c>
      <c r="B18" s="215" t="s">
        <v>160</v>
      </c>
      <c r="C18" s="215"/>
      <c r="D18" s="215"/>
      <c r="E18" s="216"/>
      <c r="F18" s="106" t="s">
        <v>37</v>
      </c>
      <c r="G18" s="107"/>
      <c r="H18" s="78"/>
      <c r="I18" s="78"/>
      <c r="J18" s="78"/>
      <c r="K18" s="78"/>
      <c r="L18" s="78"/>
      <c r="M18" s="78"/>
    </row>
    <row r="19" spans="1:13" s="79" customFormat="1" ht="30" customHeight="1" x14ac:dyDescent="0.25">
      <c r="A19" s="136" t="s">
        <v>61</v>
      </c>
      <c r="B19" s="215" t="s">
        <v>78</v>
      </c>
      <c r="C19" s="215"/>
      <c r="D19" s="215"/>
      <c r="E19" s="216"/>
      <c r="F19" s="106" t="s">
        <v>46</v>
      </c>
      <c r="G19" s="107" t="s">
        <v>46</v>
      </c>
      <c r="H19" s="78"/>
      <c r="I19" s="78"/>
      <c r="J19" s="78"/>
      <c r="K19" s="78"/>
      <c r="L19" s="78"/>
      <c r="M19" s="78"/>
    </row>
    <row r="20" spans="1:13" s="79" customFormat="1" ht="24.95" customHeight="1" x14ac:dyDescent="0.25">
      <c r="A20" s="136" t="s">
        <v>85</v>
      </c>
      <c r="B20" s="215" t="s">
        <v>79</v>
      </c>
      <c r="C20" s="215"/>
      <c r="D20" s="215"/>
      <c r="E20" s="216"/>
      <c r="F20" s="106" t="s">
        <v>37</v>
      </c>
      <c r="G20" s="107"/>
      <c r="H20" s="78"/>
      <c r="I20" s="78"/>
      <c r="J20" s="78"/>
      <c r="K20" s="78"/>
      <c r="L20" s="78"/>
      <c r="M20" s="78"/>
    </row>
    <row r="21" spans="1:13" s="79" customFormat="1" ht="30" customHeight="1" x14ac:dyDescent="0.25">
      <c r="A21" s="136" t="s">
        <v>138</v>
      </c>
      <c r="B21" s="215" t="s">
        <v>80</v>
      </c>
      <c r="C21" s="215"/>
      <c r="D21" s="215"/>
      <c r="E21" s="216"/>
      <c r="F21" s="106" t="s">
        <v>37</v>
      </c>
      <c r="G21" s="107"/>
      <c r="H21" s="78"/>
      <c r="I21" s="78"/>
      <c r="J21" s="78"/>
      <c r="K21" s="78"/>
      <c r="L21" s="78"/>
      <c r="M21" s="78"/>
    </row>
    <row r="22" spans="1:13" s="79" customFormat="1" ht="24.95" customHeight="1" x14ac:dyDescent="0.25">
      <c r="A22" s="136" t="s">
        <v>86</v>
      </c>
      <c r="B22" s="215" t="s">
        <v>81</v>
      </c>
      <c r="C22" s="215"/>
      <c r="D22" s="215"/>
      <c r="E22" s="216"/>
      <c r="F22" s="106" t="s">
        <v>37</v>
      </c>
      <c r="G22" s="107"/>
      <c r="H22" s="78"/>
      <c r="I22" s="78"/>
      <c r="J22" s="78"/>
      <c r="K22" s="78"/>
      <c r="L22" s="78"/>
      <c r="M22" s="78"/>
    </row>
    <row r="23" spans="1:13" s="79" customFormat="1" ht="24.95" customHeight="1" x14ac:dyDescent="0.25">
      <c r="A23" s="136" t="s">
        <v>140</v>
      </c>
      <c r="B23" s="215" t="s">
        <v>82</v>
      </c>
      <c r="C23" s="215"/>
      <c r="D23" s="215"/>
      <c r="E23" s="216"/>
      <c r="F23" s="106" t="s">
        <v>37</v>
      </c>
      <c r="G23" s="107"/>
      <c r="H23" s="78"/>
      <c r="I23" s="78"/>
      <c r="J23" s="78"/>
      <c r="K23" s="78"/>
      <c r="L23" s="78"/>
      <c r="M23" s="78"/>
    </row>
    <row r="24" spans="1:13" s="79" customFormat="1" ht="24.95" customHeight="1" x14ac:dyDescent="0.25">
      <c r="A24" s="136" t="s">
        <v>141</v>
      </c>
      <c r="B24" s="215" t="s">
        <v>83</v>
      </c>
      <c r="C24" s="215"/>
      <c r="D24" s="215"/>
      <c r="E24" s="216"/>
      <c r="F24" s="106" t="s">
        <v>37</v>
      </c>
      <c r="G24" s="107"/>
      <c r="H24" s="78"/>
      <c r="I24" s="78"/>
      <c r="J24" s="78"/>
      <c r="K24" s="78"/>
      <c r="L24" s="78"/>
      <c r="M24" s="78"/>
    </row>
    <row r="25" spans="1:13" s="79" customFormat="1" ht="24.95" customHeight="1" x14ac:dyDescent="0.25">
      <c r="A25" s="136" t="s">
        <v>161</v>
      </c>
      <c r="B25" s="215" t="s">
        <v>84</v>
      </c>
      <c r="C25" s="215"/>
      <c r="D25" s="215"/>
      <c r="E25" s="216"/>
      <c r="F25" s="106" t="s">
        <v>37</v>
      </c>
      <c r="G25" s="118"/>
      <c r="H25" s="78"/>
      <c r="I25" s="78"/>
      <c r="J25" s="78"/>
      <c r="K25" s="78"/>
      <c r="L25" s="78"/>
      <c r="M25" s="78"/>
    </row>
    <row r="26" spans="1:13" s="79" customFormat="1" ht="24.95" customHeight="1" x14ac:dyDescent="0.25">
      <c r="A26" s="136" t="s">
        <v>87</v>
      </c>
      <c r="B26" s="215" t="s">
        <v>162</v>
      </c>
      <c r="C26" s="215"/>
      <c r="D26" s="215"/>
      <c r="E26" s="216"/>
      <c r="F26" s="106" t="s">
        <v>37</v>
      </c>
      <c r="G26" s="118"/>
      <c r="H26" s="78"/>
      <c r="I26" s="78"/>
      <c r="J26" s="78"/>
      <c r="K26" s="78"/>
      <c r="L26" s="78"/>
      <c r="M26" s="78"/>
    </row>
    <row r="27" spans="1:13" s="79" customFormat="1" ht="30" customHeight="1" x14ac:dyDescent="0.25">
      <c r="A27" s="136" t="s">
        <v>163</v>
      </c>
      <c r="B27" s="212" t="s">
        <v>164</v>
      </c>
      <c r="C27" s="213"/>
      <c r="D27" s="213"/>
      <c r="E27" s="214"/>
      <c r="F27" s="106" t="s">
        <v>37</v>
      </c>
      <c r="G27" s="118"/>
      <c r="H27" s="78"/>
      <c r="I27" s="78"/>
      <c r="J27" s="78"/>
      <c r="K27" s="78"/>
      <c r="L27" s="78"/>
      <c r="M27" s="78"/>
    </row>
    <row r="28" spans="1:13" s="79" customFormat="1" ht="30" customHeight="1" thickBot="1" x14ac:dyDescent="0.3">
      <c r="A28" s="137" t="s">
        <v>165</v>
      </c>
      <c r="B28" s="217" t="s">
        <v>166</v>
      </c>
      <c r="C28" s="217"/>
      <c r="D28" s="217"/>
      <c r="E28" s="218"/>
      <c r="F28" s="106" t="s">
        <v>37</v>
      </c>
      <c r="G28" s="118"/>
      <c r="H28" s="78"/>
      <c r="I28" s="78"/>
      <c r="J28" s="78"/>
      <c r="K28" s="78"/>
      <c r="L28" s="78"/>
      <c r="M28" s="78"/>
    </row>
    <row r="29" spans="1:13" s="79" customFormat="1" ht="25.5" customHeight="1" x14ac:dyDescent="0.25">
      <c r="A29" s="209" t="s">
        <v>88</v>
      </c>
      <c r="B29" s="210"/>
      <c r="C29" s="210"/>
      <c r="D29" s="210"/>
      <c r="E29" s="210"/>
      <c r="F29" s="210"/>
      <c r="G29" s="211"/>
      <c r="H29" s="78"/>
      <c r="I29" s="78"/>
      <c r="J29" s="78"/>
      <c r="K29" s="78"/>
      <c r="L29" s="78"/>
      <c r="M29" s="78"/>
    </row>
    <row r="30" spans="1:13" s="79" customFormat="1" ht="25.5" customHeight="1" x14ac:dyDescent="0.25">
      <c r="A30" s="138" t="s">
        <v>95</v>
      </c>
      <c r="B30" s="139" t="s">
        <v>97</v>
      </c>
      <c r="C30" s="139" t="s">
        <v>98</v>
      </c>
      <c r="D30" s="139" t="s">
        <v>99</v>
      </c>
      <c r="E30" s="140" t="s">
        <v>96</v>
      </c>
      <c r="F30" s="113" t="s">
        <v>46</v>
      </c>
      <c r="G30" s="114" t="s">
        <v>46</v>
      </c>
      <c r="H30" s="78"/>
      <c r="I30" s="78"/>
      <c r="J30" s="78"/>
      <c r="K30" s="78"/>
      <c r="L30" s="78"/>
      <c r="M30" s="78"/>
    </row>
    <row r="31" spans="1:13" s="79" customFormat="1" ht="37.5" customHeight="1" x14ac:dyDescent="0.25">
      <c r="A31" s="141" t="s">
        <v>47</v>
      </c>
      <c r="B31" s="142" t="s">
        <v>100</v>
      </c>
      <c r="C31" s="127" t="s">
        <v>46</v>
      </c>
      <c r="D31" s="127" t="s">
        <v>46</v>
      </c>
      <c r="E31" s="143" t="s">
        <v>101</v>
      </c>
      <c r="F31" s="106" t="s">
        <v>37</v>
      </c>
      <c r="G31" s="107"/>
      <c r="H31" s="78"/>
      <c r="I31" s="78"/>
      <c r="J31" s="78"/>
      <c r="K31" s="78"/>
      <c r="L31" s="78"/>
      <c r="M31" s="78"/>
    </row>
    <row r="32" spans="1:13" s="79" customFormat="1" ht="24.95" customHeight="1" x14ac:dyDescent="0.25">
      <c r="A32" s="141" t="s">
        <v>48</v>
      </c>
      <c r="B32" s="144" t="s">
        <v>102</v>
      </c>
      <c r="C32" s="129">
        <v>5</v>
      </c>
      <c r="D32" s="129" t="s">
        <v>106</v>
      </c>
      <c r="E32" s="145" t="s">
        <v>167</v>
      </c>
      <c r="F32" s="106" t="s">
        <v>37</v>
      </c>
      <c r="G32" s="107"/>
      <c r="H32" s="78"/>
      <c r="I32" s="78"/>
      <c r="J32" s="78"/>
      <c r="K32" s="78"/>
      <c r="L32" s="78"/>
      <c r="M32" s="78"/>
    </row>
    <row r="33" spans="1:13" s="79" customFormat="1" ht="24.95" customHeight="1" x14ac:dyDescent="0.25">
      <c r="A33" s="141" t="s">
        <v>49</v>
      </c>
      <c r="B33" s="144" t="s">
        <v>103</v>
      </c>
      <c r="C33" s="129" t="s">
        <v>46</v>
      </c>
      <c r="D33" s="129" t="s">
        <v>46</v>
      </c>
      <c r="E33" s="143" t="s">
        <v>101</v>
      </c>
      <c r="F33" s="106" t="s">
        <v>37</v>
      </c>
      <c r="G33" s="107"/>
      <c r="H33" s="78"/>
      <c r="I33" s="78"/>
      <c r="J33" s="78"/>
      <c r="K33" s="78"/>
      <c r="L33" s="78"/>
      <c r="M33" s="78"/>
    </row>
    <row r="34" spans="1:13" s="79" customFormat="1" ht="24.95" customHeight="1" x14ac:dyDescent="0.25">
      <c r="A34" s="141" t="s">
        <v>50</v>
      </c>
      <c r="B34" s="144" t="s">
        <v>104</v>
      </c>
      <c r="C34" s="127" t="s">
        <v>46</v>
      </c>
      <c r="D34" s="127" t="s">
        <v>46</v>
      </c>
      <c r="E34" s="143" t="s">
        <v>101</v>
      </c>
      <c r="F34" s="106" t="s">
        <v>37</v>
      </c>
      <c r="G34" s="107"/>
      <c r="H34" s="78"/>
      <c r="I34" s="78"/>
      <c r="J34" s="78"/>
      <c r="K34" s="78"/>
      <c r="L34" s="78"/>
      <c r="M34" s="78"/>
    </row>
    <row r="35" spans="1:13" s="79" customFormat="1" ht="24.95" customHeight="1" x14ac:dyDescent="0.25">
      <c r="A35" s="141" t="s">
        <v>89</v>
      </c>
      <c r="B35" s="144" t="s">
        <v>105</v>
      </c>
      <c r="C35" s="127" t="s">
        <v>112</v>
      </c>
      <c r="D35" s="129" t="s">
        <v>106</v>
      </c>
      <c r="E35" s="145" t="s">
        <v>168</v>
      </c>
      <c r="F35" s="106" t="s">
        <v>37</v>
      </c>
      <c r="G35" s="107"/>
      <c r="H35" s="78"/>
      <c r="I35" s="78"/>
      <c r="J35" s="78"/>
      <c r="K35" s="78"/>
      <c r="L35" s="78"/>
      <c r="M35" s="78"/>
    </row>
    <row r="36" spans="1:13" s="79" customFormat="1" ht="24.95" customHeight="1" x14ac:dyDescent="0.25">
      <c r="A36" s="141" t="s">
        <v>90</v>
      </c>
      <c r="B36" s="142" t="s">
        <v>107</v>
      </c>
      <c r="C36" s="127" t="s">
        <v>46</v>
      </c>
      <c r="D36" s="127" t="s">
        <v>46</v>
      </c>
      <c r="E36" s="143" t="s">
        <v>101</v>
      </c>
      <c r="F36" s="106" t="s">
        <v>37</v>
      </c>
      <c r="G36" s="107"/>
      <c r="H36" s="78"/>
      <c r="I36" s="78"/>
      <c r="J36" s="78"/>
      <c r="K36" s="78"/>
      <c r="L36" s="78"/>
      <c r="M36" s="78"/>
    </row>
    <row r="37" spans="1:13" s="79" customFormat="1" ht="24.95" customHeight="1" x14ac:dyDescent="0.25">
      <c r="A37" s="141" t="s">
        <v>91</v>
      </c>
      <c r="B37" s="142" t="s">
        <v>108</v>
      </c>
      <c r="C37" s="127" t="s">
        <v>46</v>
      </c>
      <c r="D37" s="127" t="s">
        <v>46</v>
      </c>
      <c r="E37" s="143" t="s">
        <v>101</v>
      </c>
      <c r="F37" s="106" t="s">
        <v>37</v>
      </c>
      <c r="G37" s="107"/>
      <c r="H37" s="78"/>
      <c r="I37" s="78"/>
      <c r="J37" s="78"/>
      <c r="K37" s="78"/>
      <c r="L37" s="78"/>
      <c r="M37" s="78"/>
    </row>
    <row r="38" spans="1:13" s="79" customFormat="1" ht="24.95" customHeight="1" x14ac:dyDescent="0.25">
      <c r="A38" s="141" t="s">
        <v>92</v>
      </c>
      <c r="B38" s="142" t="s">
        <v>109</v>
      </c>
      <c r="C38" s="127" t="s">
        <v>46</v>
      </c>
      <c r="D38" s="127" t="s">
        <v>46</v>
      </c>
      <c r="E38" s="143" t="s">
        <v>101</v>
      </c>
      <c r="F38" s="106" t="s">
        <v>37</v>
      </c>
      <c r="G38" s="107"/>
      <c r="H38" s="78"/>
      <c r="I38" s="78"/>
      <c r="J38" s="78"/>
      <c r="K38" s="78"/>
      <c r="L38" s="78"/>
      <c r="M38" s="78"/>
    </row>
    <row r="39" spans="1:13" s="79" customFormat="1" ht="78.75" customHeight="1" x14ac:dyDescent="0.25">
      <c r="A39" s="141" t="s">
        <v>93</v>
      </c>
      <c r="B39" s="142" t="s">
        <v>110</v>
      </c>
      <c r="C39" s="127" t="s">
        <v>112</v>
      </c>
      <c r="D39" s="128" t="s">
        <v>113</v>
      </c>
      <c r="E39" s="146" t="s">
        <v>114</v>
      </c>
      <c r="F39" s="106" t="s">
        <v>37</v>
      </c>
      <c r="G39" s="107"/>
      <c r="H39" s="78"/>
      <c r="I39" s="78"/>
      <c r="J39" s="78"/>
      <c r="K39" s="78"/>
      <c r="L39" s="78"/>
      <c r="M39" s="78"/>
    </row>
    <row r="40" spans="1:13" s="79" customFormat="1" ht="24.95" customHeight="1" thickBot="1" x14ac:dyDescent="0.3">
      <c r="A40" s="141" t="s">
        <v>94</v>
      </c>
      <c r="B40" s="142" t="s">
        <v>111</v>
      </c>
      <c r="C40" s="127" t="s">
        <v>46</v>
      </c>
      <c r="D40" s="127" t="s">
        <v>46</v>
      </c>
      <c r="E40" s="143" t="s">
        <v>101</v>
      </c>
      <c r="F40" s="106" t="s">
        <v>37</v>
      </c>
      <c r="G40" s="107"/>
      <c r="H40" s="78"/>
      <c r="I40" s="78"/>
      <c r="J40" s="78"/>
      <c r="K40" s="78"/>
      <c r="L40" s="78"/>
      <c r="M40" s="78"/>
    </row>
    <row r="41" spans="1:13" s="79" customFormat="1" ht="25.5" customHeight="1" x14ac:dyDescent="0.25">
      <c r="A41" s="209" t="s">
        <v>115</v>
      </c>
      <c r="B41" s="210"/>
      <c r="C41" s="210"/>
      <c r="D41" s="210"/>
      <c r="E41" s="210"/>
      <c r="F41" s="210"/>
      <c r="G41" s="211"/>
      <c r="H41" s="78"/>
      <c r="I41" s="78"/>
      <c r="J41" s="78"/>
      <c r="K41" s="78"/>
      <c r="L41" s="78"/>
      <c r="M41" s="78"/>
    </row>
    <row r="42" spans="1:13" s="79" customFormat="1" ht="24.95" customHeight="1" x14ac:dyDescent="0.25">
      <c r="A42" s="147" t="s">
        <v>116</v>
      </c>
      <c r="B42" s="212" t="s">
        <v>121</v>
      </c>
      <c r="C42" s="213"/>
      <c r="D42" s="213"/>
      <c r="E42" s="214"/>
      <c r="F42" s="117" t="s">
        <v>37</v>
      </c>
      <c r="G42" s="118"/>
      <c r="H42" s="78"/>
      <c r="I42" s="78"/>
      <c r="J42" s="78"/>
      <c r="K42" s="78"/>
      <c r="L42" s="78"/>
      <c r="M42" s="78"/>
    </row>
    <row r="43" spans="1:13" s="79" customFormat="1" ht="24.95" customHeight="1" x14ac:dyDescent="0.25">
      <c r="A43" s="147" t="s">
        <v>117</v>
      </c>
      <c r="B43" s="212" t="s">
        <v>122</v>
      </c>
      <c r="C43" s="213"/>
      <c r="D43" s="213"/>
      <c r="E43" s="214"/>
      <c r="F43" s="117" t="s">
        <v>37</v>
      </c>
      <c r="G43" s="118"/>
      <c r="H43" s="78"/>
      <c r="I43" s="78"/>
      <c r="J43" s="78"/>
      <c r="K43" s="78"/>
      <c r="L43" s="78"/>
      <c r="M43" s="78"/>
    </row>
    <row r="44" spans="1:13" s="79" customFormat="1" ht="24.95" customHeight="1" x14ac:dyDescent="0.25">
      <c r="A44" s="147" t="s">
        <v>118</v>
      </c>
      <c r="B44" s="212" t="s">
        <v>123</v>
      </c>
      <c r="C44" s="213"/>
      <c r="D44" s="213"/>
      <c r="E44" s="214"/>
      <c r="F44" s="117" t="s">
        <v>37</v>
      </c>
      <c r="G44" s="118"/>
      <c r="H44" s="78"/>
      <c r="I44" s="78"/>
      <c r="J44" s="78"/>
      <c r="K44" s="78"/>
      <c r="L44" s="78"/>
      <c r="M44" s="78"/>
    </row>
    <row r="45" spans="1:13" s="79" customFormat="1" ht="30" customHeight="1" x14ac:dyDescent="0.25">
      <c r="A45" s="147" t="s">
        <v>119</v>
      </c>
      <c r="B45" s="212" t="s">
        <v>124</v>
      </c>
      <c r="C45" s="213"/>
      <c r="D45" s="213"/>
      <c r="E45" s="214"/>
      <c r="F45" s="117" t="s">
        <v>37</v>
      </c>
      <c r="G45" s="118"/>
      <c r="H45" s="78"/>
      <c r="I45" s="78"/>
      <c r="J45" s="78"/>
      <c r="K45" s="78"/>
      <c r="L45" s="78"/>
      <c r="M45" s="78"/>
    </row>
    <row r="46" spans="1:13" s="79" customFormat="1" ht="30" customHeight="1" thickBot="1" x14ac:dyDescent="0.3">
      <c r="A46" s="148" t="s">
        <v>120</v>
      </c>
      <c r="B46" s="217" t="s">
        <v>125</v>
      </c>
      <c r="C46" s="217"/>
      <c r="D46" s="217"/>
      <c r="E46" s="218"/>
      <c r="F46" s="110" t="s">
        <v>37</v>
      </c>
      <c r="G46" s="111"/>
      <c r="H46" s="78"/>
      <c r="I46" s="78"/>
      <c r="J46" s="78"/>
      <c r="K46" s="78"/>
      <c r="L46" s="78"/>
      <c r="M46" s="78"/>
    </row>
    <row r="47" spans="1:13" x14ac:dyDescent="0.2">
      <c r="A47" s="68"/>
      <c r="B47" s="70"/>
      <c r="C47" s="68"/>
      <c r="D47" s="70"/>
      <c r="E47" s="68"/>
      <c r="F47" s="69"/>
      <c r="G47" s="68"/>
    </row>
    <row r="48" spans="1:13" s="22" customFormat="1" ht="20.100000000000001" customHeight="1" x14ac:dyDescent="0.25">
      <c r="A48" s="200" t="s">
        <v>30</v>
      </c>
      <c r="B48" s="200"/>
      <c r="C48" s="200"/>
      <c r="D48" s="200"/>
      <c r="E48" s="200"/>
      <c r="F48" s="200"/>
      <c r="G48" s="200"/>
    </row>
    <row r="49" spans="1:7" s="27" customFormat="1" ht="15" customHeight="1" x14ac:dyDescent="0.25">
      <c r="A49" s="201" t="s">
        <v>8</v>
      </c>
      <c r="B49" s="201"/>
      <c r="C49" s="201"/>
      <c r="D49" s="201"/>
      <c r="E49" s="66" t="str">
        <f>IF('Príloha č. 1'!$C$6="","",'Príloha č. 1'!$C$6)</f>
        <v/>
      </c>
      <c r="F49" s="63"/>
    </row>
    <row r="50" spans="1:7" s="27" customFormat="1" ht="15" customHeight="1" x14ac:dyDescent="0.25">
      <c r="A50" s="199" t="s">
        <v>9</v>
      </c>
      <c r="B50" s="199"/>
      <c r="C50" s="199"/>
      <c r="D50" s="199"/>
      <c r="E50" s="67" t="str">
        <f>IF('Príloha č. 1'!$C$7="","",'Príloha č. 1'!$C$7)</f>
        <v/>
      </c>
      <c r="F50" s="64"/>
    </row>
    <row r="51" spans="1:7" s="27" customFormat="1" ht="15" customHeight="1" x14ac:dyDescent="0.25">
      <c r="A51" s="199" t="s">
        <v>10</v>
      </c>
      <c r="B51" s="199"/>
      <c r="C51" s="199"/>
      <c r="D51" s="199"/>
      <c r="E51" s="67" t="str">
        <f>IF('Príloha č. 1'!$C$8="","",'Príloha č. 1'!$C$8)</f>
        <v/>
      </c>
      <c r="F51" s="64"/>
    </row>
    <row r="52" spans="1:7" s="27" customFormat="1" ht="15" customHeight="1" x14ac:dyDescent="0.25">
      <c r="A52" s="199" t="s">
        <v>11</v>
      </c>
      <c r="B52" s="199"/>
      <c r="C52" s="199"/>
      <c r="D52" s="199"/>
      <c r="E52" s="67" t="str">
        <f>IF('Príloha č. 1'!$C$9="","",'Príloha č. 1'!$C$9)</f>
        <v/>
      </c>
      <c r="F52" s="64"/>
    </row>
    <row r="53" spans="1:7" s="27" customFormat="1" ht="9.9499999999999993" customHeight="1" x14ac:dyDescent="0.25">
      <c r="A53" s="71"/>
      <c r="B53" s="71"/>
      <c r="C53" s="71"/>
      <c r="D53" s="71"/>
    </row>
    <row r="54" spans="1:7" s="27" customFormat="1" ht="24.75" customHeight="1" x14ac:dyDescent="0.25">
      <c r="A54" s="202" t="s">
        <v>65</v>
      </c>
      <c r="B54" s="202"/>
      <c r="C54" s="202"/>
      <c r="D54" s="202"/>
      <c r="E54" s="202"/>
    </row>
    <row r="55" spans="1:7" s="27" customFormat="1" ht="15" customHeight="1" x14ac:dyDescent="0.25">
      <c r="A55" s="201" t="s">
        <v>147</v>
      </c>
      <c r="B55" s="201"/>
      <c r="C55" s="201"/>
      <c r="D55" s="201"/>
      <c r="E55" s="67"/>
      <c r="F55" s="64"/>
    </row>
    <row r="56" spans="1:7" s="24" customFormat="1" ht="24.75" customHeight="1" x14ac:dyDescent="0.2">
      <c r="B56" s="30"/>
      <c r="D56" s="30"/>
    </row>
    <row r="57" spans="1:7" s="24" customFormat="1" ht="15" customHeight="1" x14ac:dyDescent="0.2">
      <c r="A57" s="24" t="s">
        <v>18</v>
      </c>
      <c r="B57" s="190" t="str">
        <f>IF('Príloha č. 1'!B23:B23="","",'Príloha č. 1'!B23:B23)</f>
        <v/>
      </c>
      <c r="C57" s="190"/>
      <c r="D57" s="190"/>
    </row>
    <row r="58" spans="1:7" s="24" customFormat="1" ht="15" customHeight="1" x14ac:dyDescent="0.2">
      <c r="A58" s="24" t="s">
        <v>28</v>
      </c>
      <c r="B58" s="198" t="str">
        <f>IF('Príloha č. 1'!B24:B24="","",'Príloha č. 1'!B24:B24)</f>
        <v/>
      </c>
      <c r="C58" s="198"/>
      <c r="D58" s="198"/>
      <c r="F58" s="92"/>
      <c r="G58" s="42"/>
    </row>
    <row r="59" spans="1:7" s="24" customFormat="1" ht="15" customHeight="1" x14ac:dyDescent="0.2">
      <c r="B59" s="30"/>
      <c r="D59" s="30"/>
      <c r="E59" s="90" t="s">
        <v>58</v>
      </c>
      <c r="F59" s="66" t="str">
        <f>IF('Príloha č. 1'!D27="","",'Príloha č. 1'!D27)</f>
        <v/>
      </c>
    </row>
    <row r="60" spans="1:7" s="28" customFormat="1" x14ac:dyDescent="0.2">
      <c r="A60" s="28" t="s">
        <v>20</v>
      </c>
      <c r="E60" s="1"/>
      <c r="F60" s="9" t="s">
        <v>59</v>
      </c>
    </row>
    <row r="61" spans="1:7" s="28" customFormat="1" ht="12" customHeight="1" x14ac:dyDescent="0.2">
      <c r="A61" s="29"/>
      <c r="B61" s="91" t="s">
        <v>21</v>
      </c>
      <c r="C61" s="71"/>
      <c r="D61" s="71"/>
      <c r="E61" s="71"/>
      <c r="F61" s="71"/>
      <c r="G61" s="71"/>
    </row>
    <row r="62" spans="1:7" s="5" customFormat="1" ht="20.100000000000001" customHeight="1" x14ac:dyDescent="0.2">
      <c r="A62" s="6"/>
      <c r="B62" s="31"/>
      <c r="D62" s="31"/>
      <c r="F62" s="62"/>
    </row>
    <row r="67" spans="7:7" x14ac:dyDescent="0.2">
      <c r="G67" s="36" t="s">
        <v>5</v>
      </c>
    </row>
  </sheetData>
  <mergeCells count="41">
    <mergeCell ref="B19:E19"/>
    <mergeCell ref="A29:G29"/>
    <mergeCell ref="B18:E18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A7:E7"/>
    <mergeCell ref="A9:G9"/>
    <mergeCell ref="B14:E14"/>
    <mergeCell ref="B15:E15"/>
    <mergeCell ref="B16:E16"/>
    <mergeCell ref="A1:G1"/>
    <mergeCell ref="A2:G2"/>
    <mergeCell ref="A49:D49"/>
    <mergeCell ref="A5:G5"/>
    <mergeCell ref="A8:E8"/>
    <mergeCell ref="A41:G41"/>
    <mergeCell ref="B42:E42"/>
    <mergeCell ref="B43:E43"/>
    <mergeCell ref="B44:E44"/>
    <mergeCell ref="B45:E45"/>
    <mergeCell ref="B17:E17"/>
    <mergeCell ref="B46:E46"/>
    <mergeCell ref="B10:E10"/>
    <mergeCell ref="B11:E11"/>
    <mergeCell ref="B12:E12"/>
    <mergeCell ref="B13:E13"/>
    <mergeCell ref="B58:D58"/>
    <mergeCell ref="A51:D51"/>
    <mergeCell ref="A48:G48"/>
    <mergeCell ref="A50:D50"/>
    <mergeCell ref="A52:D52"/>
    <mergeCell ref="B57:D57"/>
    <mergeCell ref="A55:D55"/>
    <mergeCell ref="A54:E54"/>
  </mergeCells>
  <conditionalFormatting sqref="B57:D58">
    <cfRule type="containsBlanks" dxfId="22" priority="28">
      <formula>LEN(TRIM(B57))=0</formula>
    </cfRule>
  </conditionalFormatting>
  <conditionalFormatting sqref="E49:E52">
    <cfRule type="containsBlanks" dxfId="21" priority="22">
      <formula>LEN(TRIM(E49))=0</formula>
    </cfRule>
  </conditionalFormatting>
  <conditionalFormatting sqref="E55">
    <cfRule type="containsBlanks" dxfId="20" priority="3">
      <formula>LEN(TRIM(E55))=0</formula>
    </cfRule>
  </conditionalFormatting>
  <conditionalFormatting sqref="F59">
    <cfRule type="containsBlanks" dxfId="19" priority="20">
      <formula>LEN(TRIM(F59))=0</formula>
    </cfRule>
  </conditionalFormatting>
  <conditionalFormatting sqref="G10:G28">
    <cfRule type="containsBlanks" dxfId="18" priority="5">
      <formula>LEN(TRIM(G10))=0</formula>
    </cfRule>
  </conditionalFormatting>
  <conditionalFormatting sqref="G31:G40">
    <cfRule type="containsBlanks" dxfId="17" priority="4">
      <formula>LEN(TRIM(G31))=0</formula>
    </cfRule>
  </conditionalFormatting>
  <conditionalFormatting sqref="G42:G46">
    <cfRule type="containsBlanks" dxfId="16" priority="1">
      <formula>LEN(TRIM(G42))=0</formula>
    </cfRule>
  </conditionalFormatting>
  <pageMargins left="0.59055118110236227" right="0.39370078740157483" top="0.75437500000000002" bottom="0.8125" header="0.31496062992125984" footer="0.11811023622047245"/>
  <pageSetup paperSize="9" scale="74" fitToHeight="0" orientation="portrait" r:id="rId1"/>
  <headerFooter>
    <oddHeader>&amp;L&amp;"Arial,Tučné"&amp;9Príloha č. 5 SP (Príloha zmluvy č.1)&amp;"Arial,Normálne"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M56"/>
  <sheetViews>
    <sheetView showGridLines="0" zoomScaleNormal="100" workbookViewId="0">
      <selection sqref="A1:G1"/>
    </sheetView>
  </sheetViews>
  <sheetFormatPr defaultRowHeight="12" x14ac:dyDescent="0.2"/>
  <cols>
    <col min="1" max="1" width="10.7109375" style="36" customWidth="1"/>
    <col min="2" max="2" width="34.7109375" style="37" customWidth="1"/>
    <col min="3" max="3" width="10.7109375" style="36" customWidth="1"/>
    <col min="4" max="4" width="10.7109375" style="37" customWidth="1"/>
    <col min="5" max="5" width="25.7109375" style="36" customWidth="1"/>
    <col min="6" max="6" width="15.7109375" style="38" customWidth="1"/>
    <col min="7" max="7" width="15.7109375" style="36" customWidth="1"/>
    <col min="8" max="8" width="13.42578125" style="36" customWidth="1"/>
    <col min="9" max="9" width="11.7109375" style="36" bestFit="1" customWidth="1"/>
    <col min="10" max="16384" width="9.140625" style="36"/>
  </cols>
  <sheetData>
    <row r="1" spans="1:13" s="24" customFormat="1" ht="19.5" customHeight="1" x14ac:dyDescent="0.2">
      <c r="A1" s="203" t="s">
        <v>6</v>
      </c>
      <c r="B1" s="203"/>
      <c r="C1" s="203"/>
      <c r="D1" s="203"/>
      <c r="E1" s="203"/>
      <c r="F1" s="203"/>
      <c r="G1" s="203"/>
    </row>
    <row r="2" spans="1:13" s="24" customFormat="1" ht="39" customHeight="1" x14ac:dyDescent="0.2">
      <c r="A2" s="204" t="str">
        <f>'Príloha č. 1'!A2:D2</f>
        <v>Zber a zhodnotenie alebo zneškodnenie vybraných odpadov v kategórii ostatný a elektroodpad</v>
      </c>
      <c r="B2" s="204"/>
      <c r="C2" s="204"/>
      <c r="D2" s="204"/>
      <c r="E2" s="204"/>
      <c r="F2" s="204"/>
      <c r="G2" s="204"/>
      <c r="H2" s="25"/>
      <c r="I2" s="25"/>
    </row>
    <row r="3" spans="1:13" s="24" customFormat="1" ht="15" customHeight="1" x14ac:dyDescent="0.2">
      <c r="A3" s="104" t="s">
        <v>154</v>
      </c>
      <c r="B3" s="72"/>
      <c r="C3" s="72"/>
      <c r="D3" s="72"/>
      <c r="E3" s="72"/>
      <c r="F3" s="72"/>
      <c r="G3" s="72"/>
      <c r="H3" s="25"/>
      <c r="I3" s="25"/>
    </row>
    <row r="4" spans="1:13" s="24" customFormat="1" ht="15" customHeight="1" x14ac:dyDescent="0.2">
      <c r="A4" s="104"/>
      <c r="B4" s="72"/>
      <c r="C4" s="72"/>
      <c r="D4" s="72"/>
      <c r="E4" s="72"/>
      <c r="F4" s="72"/>
      <c r="G4" s="72"/>
      <c r="H4" s="25"/>
      <c r="I4" s="25"/>
    </row>
    <row r="5" spans="1:13" s="27" customFormat="1" ht="18.95" customHeight="1" x14ac:dyDescent="0.25">
      <c r="A5" s="205" t="s">
        <v>55</v>
      </c>
      <c r="B5" s="205"/>
      <c r="C5" s="205"/>
      <c r="D5" s="205"/>
      <c r="E5" s="205"/>
      <c r="F5" s="205"/>
      <c r="G5" s="205"/>
      <c r="H5" s="26"/>
      <c r="I5" s="26"/>
    </row>
    <row r="6" spans="1:13" s="34" customFormat="1" ht="12" customHeight="1" x14ac:dyDescent="0.25">
      <c r="A6" s="32"/>
      <c r="B6" s="33"/>
      <c r="D6" s="33"/>
      <c r="F6" s="35"/>
    </row>
    <row r="7" spans="1:13" s="79" customFormat="1" ht="26.25" customHeight="1" x14ac:dyDescent="0.25">
      <c r="A7" s="219" t="s">
        <v>68</v>
      </c>
      <c r="B7" s="220"/>
      <c r="C7" s="220"/>
      <c r="D7" s="220"/>
      <c r="E7" s="221"/>
      <c r="F7" s="82" t="s">
        <v>36</v>
      </c>
      <c r="G7" s="83" t="s">
        <v>38</v>
      </c>
      <c r="H7" s="78"/>
      <c r="I7" s="78"/>
      <c r="J7" s="78"/>
      <c r="K7" s="78"/>
      <c r="L7" s="78"/>
      <c r="M7" s="78"/>
    </row>
    <row r="8" spans="1:13" s="79" customFormat="1" ht="12.75" customHeight="1" thickBot="1" x14ac:dyDescent="0.3">
      <c r="A8" s="206" t="s">
        <v>0</v>
      </c>
      <c r="B8" s="207"/>
      <c r="C8" s="207"/>
      <c r="D8" s="207"/>
      <c r="E8" s="208"/>
      <c r="F8" s="80" t="s">
        <v>1</v>
      </c>
      <c r="G8" s="81" t="s">
        <v>2</v>
      </c>
      <c r="H8" s="77"/>
      <c r="I8" s="78"/>
      <c r="J8" s="78"/>
      <c r="K8" s="78"/>
      <c r="L8" s="78"/>
      <c r="M8" s="78"/>
    </row>
    <row r="9" spans="1:13" s="79" customFormat="1" ht="25.5" customHeight="1" x14ac:dyDescent="0.25">
      <c r="A9" s="209" t="s">
        <v>69</v>
      </c>
      <c r="B9" s="210"/>
      <c r="C9" s="210"/>
      <c r="D9" s="210"/>
      <c r="E9" s="210"/>
      <c r="F9" s="210"/>
      <c r="G9" s="211"/>
      <c r="H9" s="78"/>
      <c r="I9" s="78"/>
      <c r="J9" s="78"/>
      <c r="K9" s="78"/>
      <c r="L9" s="78"/>
      <c r="M9" s="78"/>
    </row>
    <row r="10" spans="1:13" s="79" customFormat="1" ht="39.75" customHeight="1" x14ac:dyDescent="0.25">
      <c r="A10" s="105" t="s">
        <v>42</v>
      </c>
      <c r="B10" s="222" t="s">
        <v>126</v>
      </c>
      <c r="C10" s="222"/>
      <c r="D10" s="222"/>
      <c r="E10" s="223"/>
      <c r="F10" s="106" t="s">
        <v>37</v>
      </c>
      <c r="G10" s="107"/>
      <c r="H10" s="78"/>
      <c r="I10" s="78"/>
      <c r="J10" s="78"/>
      <c r="K10" s="78"/>
      <c r="L10" s="78"/>
      <c r="M10" s="78"/>
    </row>
    <row r="11" spans="1:13" s="79" customFormat="1" ht="54.75" customHeight="1" x14ac:dyDescent="0.25">
      <c r="A11" s="108" t="s">
        <v>43</v>
      </c>
      <c r="B11" s="222" t="s">
        <v>132</v>
      </c>
      <c r="C11" s="222"/>
      <c r="D11" s="222"/>
      <c r="E11" s="223"/>
      <c r="F11" s="106" t="s">
        <v>37</v>
      </c>
      <c r="G11" s="107"/>
      <c r="H11" s="78"/>
      <c r="I11" s="78"/>
      <c r="J11" s="78"/>
      <c r="K11" s="78"/>
      <c r="L11" s="78"/>
      <c r="M11" s="78"/>
    </row>
    <row r="12" spans="1:13" s="79" customFormat="1" ht="30" customHeight="1" x14ac:dyDescent="0.25">
      <c r="A12" s="108" t="s">
        <v>44</v>
      </c>
      <c r="B12" s="222" t="s">
        <v>169</v>
      </c>
      <c r="C12" s="222"/>
      <c r="D12" s="222"/>
      <c r="E12" s="223"/>
      <c r="F12" s="106" t="s">
        <v>37</v>
      </c>
      <c r="G12" s="107"/>
      <c r="H12" s="78"/>
      <c r="I12" s="78"/>
      <c r="J12" s="78"/>
      <c r="K12" s="78"/>
      <c r="L12" s="78"/>
      <c r="M12" s="78"/>
    </row>
    <row r="13" spans="1:13" s="79" customFormat="1" ht="77.25" customHeight="1" x14ac:dyDescent="0.25">
      <c r="A13" s="108" t="s">
        <v>45</v>
      </c>
      <c r="B13" s="222" t="s">
        <v>133</v>
      </c>
      <c r="C13" s="222"/>
      <c r="D13" s="222"/>
      <c r="E13" s="223"/>
      <c r="F13" s="106" t="s">
        <v>37</v>
      </c>
      <c r="G13" s="107"/>
      <c r="H13" s="78"/>
      <c r="I13" s="78"/>
      <c r="J13" s="78"/>
      <c r="K13" s="78"/>
      <c r="L13" s="78"/>
      <c r="M13" s="78"/>
    </row>
    <row r="14" spans="1:13" s="79" customFormat="1" ht="30" customHeight="1" x14ac:dyDescent="0.25">
      <c r="A14" s="108" t="s">
        <v>60</v>
      </c>
      <c r="B14" s="222" t="s">
        <v>134</v>
      </c>
      <c r="C14" s="222"/>
      <c r="D14" s="222"/>
      <c r="E14" s="223"/>
      <c r="F14" s="106" t="s">
        <v>37</v>
      </c>
      <c r="G14" s="107"/>
      <c r="H14" s="78"/>
      <c r="I14" s="78"/>
      <c r="J14" s="78"/>
      <c r="K14" s="78"/>
      <c r="L14" s="78"/>
      <c r="M14" s="78"/>
    </row>
    <row r="15" spans="1:13" s="79" customFormat="1" ht="30" customHeight="1" x14ac:dyDescent="0.25">
      <c r="A15" s="108" t="s">
        <v>61</v>
      </c>
      <c r="B15" s="222" t="s">
        <v>135</v>
      </c>
      <c r="C15" s="222"/>
      <c r="D15" s="222"/>
      <c r="E15" s="223"/>
      <c r="F15" s="106" t="s">
        <v>37</v>
      </c>
      <c r="G15" s="107"/>
      <c r="H15" s="78"/>
      <c r="I15" s="78"/>
      <c r="J15" s="78"/>
      <c r="K15" s="78"/>
      <c r="L15" s="78"/>
      <c r="M15" s="78"/>
    </row>
    <row r="16" spans="1:13" s="79" customFormat="1" ht="24.95" customHeight="1" x14ac:dyDescent="0.25">
      <c r="A16" s="108" t="s">
        <v>85</v>
      </c>
      <c r="B16" s="222" t="s">
        <v>136</v>
      </c>
      <c r="C16" s="222"/>
      <c r="D16" s="222"/>
      <c r="E16" s="223"/>
      <c r="F16" s="106" t="s">
        <v>37</v>
      </c>
      <c r="G16" s="107"/>
      <c r="H16" s="78"/>
      <c r="I16" s="78"/>
      <c r="J16" s="78"/>
      <c r="K16" s="78"/>
      <c r="L16" s="78"/>
      <c r="M16" s="78"/>
    </row>
    <row r="17" spans="1:13" s="79" customFormat="1" ht="30" customHeight="1" x14ac:dyDescent="0.25">
      <c r="A17" s="108" t="s">
        <v>138</v>
      </c>
      <c r="B17" s="222" t="s">
        <v>137</v>
      </c>
      <c r="C17" s="222"/>
      <c r="D17" s="222"/>
      <c r="E17" s="223"/>
      <c r="F17" s="106" t="s">
        <v>37</v>
      </c>
      <c r="G17" s="107"/>
      <c r="H17" s="78"/>
      <c r="I17" s="78"/>
      <c r="J17" s="78"/>
      <c r="K17" s="78"/>
      <c r="L17" s="78"/>
      <c r="M17" s="78"/>
    </row>
    <row r="18" spans="1:13" s="79" customFormat="1" ht="24.95" customHeight="1" x14ac:dyDescent="0.25">
      <c r="A18" s="108" t="s">
        <v>86</v>
      </c>
      <c r="B18" s="222" t="s">
        <v>81</v>
      </c>
      <c r="C18" s="222"/>
      <c r="D18" s="222"/>
      <c r="E18" s="223"/>
      <c r="F18" s="106" t="s">
        <v>37</v>
      </c>
      <c r="G18" s="107"/>
      <c r="H18" s="78"/>
      <c r="I18" s="78"/>
      <c r="J18" s="78"/>
      <c r="K18" s="78"/>
      <c r="L18" s="78"/>
      <c r="M18" s="78"/>
    </row>
    <row r="19" spans="1:13" s="79" customFormat="1" ht="39.950000000000003" customHeight="1" x14ac:dyDescent="0.25">
      <c r="A19" s="108" t="s">
        <v>140</v>
      </c>
      <c r="B19" s="222" t="s">
        <v>139</v>
      </c>
      <c r="C19" s="222"/>
      <c r="D19" s="222"/>
      <c r="E19" s="223"/>
      <c r="F19" s="106" t="s">
        <v>37</v>
      </c>
      <c r="G19" s="107"/>
      <c r="H19" s="78"/>
      <c r="I19" s="78"/>
      <c r="J19" s="78"/>
      <c r="K19" s="78"/>
      <c r="L19" s="78"/>
      <c r="M19" s="78"/>
    </row>
    <row r="20" spans="1:13" s="79" customFormat="1" ht="24.95" customHeight="1" thickBot="1" x14ac:dyDescent="0.3">
      <c r="A20" s="109" t="s">
        <v>141</v>
      </c>
      <c r="B20" s="224" t="s">
        <v>83</v>
      </c>
      <c r="C20" s="224"/>
      <c r="D20" s="224"/>
      <c r="E20" s="225"/>
      <c r="F20" s="106" t="s">
        <v>37</v>
      </c>
      <c r="G20" s="107"/>
      <c r="H20" s="78"/>
      <c r="I20" s="78"/>
      <c r="J20" s="78"/>
      <c r="K20" s="78"/>
      <c r="L20" s="78"/>
      <c r="M20" s="78"/>
    </row>
    <row r="21" spans="1:13" s="79" customFormat="1" ht="25.5" customHeight="1" x14ac:dyDescent="0.25">
      <c r="A21" s="209" t="s">
        <v>148</v>
      </c>
      <c r="B21" s="210"/>
      <c r="C21" s="210"/>
      <c r="D21" s="210"/>
      <c r="E21" s="210"/>
      <c r="F21" s="210"/>
      <c r="G21" s="211"/>
      <c r="H21" s="78"/>
      <c r="I21" s="78"/>
      <c r="J21" s="78"/>
      <c r="K21" s="78"/>
      <c r="L21" s="78"/>
      <c r="M21" s="78"/>
    </row>
    <row r="22" spans="1:13" s="79" customFormat="1" ht="25.5" customHeight="1" x14ac:dyDescent="0.25">
      <c r="A22" s="112" t="s">
        <v>95</v>
      </c>
      <c r="B22" s="230" t="s">
        <v>97</v>
      </c>
      <c r="C22" s="231"/>
      <c r="D22" s="232"/>
      <c r="E22" s="149" t="s">
        <v>96</v>
      </c>
      <c r="F22" s="113" t="s">
        <v>46</v>
      </c>
      <c r="G22" s="114" t="s">
        <v>46</v>
      </c>
      <c r="H22" s="78"/>
      <c r="I22" s="78"/>
      <c r="J22" s="78"/>
      <c r="K22" s="78"/>
      <c r="L22" s="78"/>
      <c r="M22" s="78"/>
    </row>
    <row r="23" spans="1:13" s="79" customFormat="1" ht="30" customHeight="1" x14ac:dyDescent="0.25">
      <c r="A23" s="115" t="s">
        <v>47</v>
      </c>
      <c r="B23" s="226" t="s">
        <v>142</v>
      </c>
      <c r="C23" s="227"/>
      <c r="D23" s="228"/>
      <c r="E23" s="143" t="s">
        <v>127</v>
      </c>
      <c r="F23" s="128" t="s">
        <v>37</v>
      </c>
      <c r="G23" s="130"/>
      <c r="H23" s="78"/>
      <c r="I23" s="78"/>
      <c r="J23" s="78"/>
      <c r="K23" s="78"/>
      <c r="L23" s="78"/>
      <c r="M23" s="78"/>
    </row>
    <row r="24" spans="1:13" s="79" customFormat="1" ht="24.95" customHeight="1" x14ac:dyDescent="0.25">
      <c r="A24" s="115" t="s">
        <v>48</v>
      </c>
      <c r="B24" s="226" t="s">
        <v>143</v>
      </c>
      <c r="C24" s="227"/>
      <c r="D24" s="228"/>
      <c r="E24" s="145" t="s">
        <v>127</v>
      </c>
      <c r="F24" s="128" t="s">
        <v>37</v>
      </c>
      <c r="G24" s="130"/>
      <c r="H24" s="78"/>
      <c r="I24" s="78"/>
      <c r="J24" s="78"/>
      <c r="K24" s="78"/>
      <c r="L24" s="78"/>
      <c r="M24" s="78"/>
    </row>
    <row r="25" spans="1:13" s="79" customFormat="1" ht="24.95" customHeight="1" x14ac:dyDescent="0.25">
      <c r="A25" s="115" t="s">
        <v>49</v>
      </c>
      <c r="B25" s="226" t="s">
        <v>144</v>
      </c>
      <c r="C25" s="227"/>
      <c r="D25" s="228"/>
      <c r="E25" s="143" t="s">
        <v>127</v>
      </c>
      <c r="F25" s="128" t="s">
        <v>37</v>
      </c>
      <c r="G25" s="130"/>
      <c r="H25" s="78"/>
      <c r="I25" s="78"/>
      <c r="J25" s="78"/>
      <c r="K25" s="78"/>
      <c r="L25" s="78"/>
      <c r="M25" s="78"/>
    </row>
    <row r="26" spans="1:13" s="79" customFormat="1" ht="30" customHeight="1" x14ac:dyDescent="0.25">
      <c r="A26" s="115" t="s">
        <v>50</v>
      </c>
      <c r="B26" s="226" t="s">
        <v>145</v>
      </c>
      <c r="C26" s="227"/>
      <c r="D26" s="228"/>
      <c r="E26" s="143" t="s">
        <v>127</v>
      </c>
      <c r="F26" s="128" t="s">
        <v>37</v>
      </c>
      <c r="G26" s="130"/>
      <c r="H26" s="78"/>
      <c r="I26" s="78"/>
      <c r="J26" s="78"/>
      <c r="K26" s="78"/>
      <c r="L26" s="78"/>
      <c r="M26" s="78"/>
    </row>
    <row r="27" spans="1:13" s="79" customFormat="1" ht="30" customHeight="1" thickBot="1" x14ac:dyDescent="0.3">
      <c r="A27" s="115" t="s">
        <v>89</v>
      </c>
      <c r="B27" s="226" t="s">
        <v>146</v>
      </c>
      <c r="C27" s="227"/>
      <c r="D27" s="228"/>
      <c r="E27" s="143" t="s">
        <v>127</v>
      </c>
      <c r="F27" s="128" t="s">
        <v>37</v>
      </c>
      <c r="G27" s="130"/>
      <c r="H27" s="78"/>
      <c r="I27" s="78"/>
      <c r="J27" s="78"/>
      <c r="K27" s="78"/>
      <c r="L27" s="78"/>
      <c r="M27" s="78"/>
    </row>
    <row r="28" spans="1:13" s="79" customFormat="1" ht="25.5" customHeight="1" x14ac:dyDescent="0.25">
      <c r="A28" s="209" t="s">
        <v>115</v>
      </c>
      <c r="B28" s="210"/>
      <c r="C28" s="210"/>
      <c r="D28" s="210"/>
      <c r="E28" s="210"/>
      <c r="F28" s="210"/>
      <c r="G28" s="211"/>
      <c r="H28" s="78"/>
      <c r="I28" s="78"/>
      <c r="J28" s="78"/>
      <c r="K28" s="78"/>
      <c r="L28" s="78"/>
      <c r="M28" s="78"/>
    </row>
    <row r="29" spans="1:13" s="79" customFormat="1" ht="24.95" customHeight="1" x14ac:dyDescent="0.25">
      <c r="A29" s="116" t="s">
        <v>116</v>
      </c>
      <c r="B29" s="226" t="s">
        <v>121</v>
      </c>
      <c r="C29" s="227"/>
      <c r="D29" s="227"/>
      <c r="E29" s="229"/>
      <c r="F29" s="117" t="s">
        <v>37</v>
      </c>
      <c r="G29" s="118"/>
      <c r="H29" s="78"/>
      <c r="I29" s="78"/>
      <c r="J29" s="78"/>
      <c r="K29" s="78"/>
      <c r="L29" s="78"/>
      <c r="M29" s="78"/>
    </row>
    <row r="30" spans="1:13" s="79" customFormat="1" ht="24.95" customHeight="1" x14ac:dyDescent="0.25">
      <c r="A30" s="116" t="s">
        <v>117</v>
      </c>
      <c r="B30" s="226" t="s">
        <v>122</v>
      </c>
      <c r="C30" s="227"/>
      <c r="D30" s="227"/>
      <c r="E30" s="229"/>
      <c r="F30" s="117" t="s">
        <v>37</v>
      </c>
      <c r="G30" s="118"/>
      <c r="H30" s="78"/>
      <c r="I30" s="78"/>
      <c r="J30" s="78"/>
      <c r="K30" s="78"/>
      <c r="L30" s="78"/>
      <c r="M30" s="78"/>
    </row>
    <row r="31" spans="1:13" s="79" customFormat="1" ht="24.95" customHeight="1" x14ac:dyDescent="0.25">
      <c r="A31" s="116" t="s">
        <v>118</v>
      </c>
      <c r="B31" s="226" t="s">
        <v>123</v>
      </c>
      <c r="C31" s="227"/>
      <c r="D31" s="227"/>
      <c r="E31" s="229"/>
      <c r="F31" s="117" t="s">
        <v>37</v>
      </c>
      <c r="G31" s="118"/>
      <c r="H31" s="78"/>
      <c r="I31" s="78"/>
      <c r="J31" s="78"/>
      <c r="K31" s="78"/>
      <c r="L31" s="78"/>
      <c r="M31" s="78"/>
    </row>
    <row r="32" spans="1:13" s="79" customFormat="1" ht="30" customHeight="1" x14ac:dyDescent="0.25">
      <c r="A32" s="116" t="s">
        <v>119</v>
      </c>
      <c r="B32" s="226" t="s">
        <v>124</v>
      </c>
      <c r="C32" s="227"/>
      <c r="D32" s="227"/>
      <c r="E32" s="229"/>
      <c r="F32" s="117" t="s">
        <v>37</v>
      </c>
      <c r="G32" s="118"/>
      <c r="H32" s="78"/>
      <c r="I32" s="78"/>
      <c r="J32" s="78"/>
      <c r="K32" s="78"/>
      <c r="L32" s="78"/>
      <c r="M32" s="78"/>
    </row>
    <row r="33" spans="1:13" s="79" customFormat="1" ht="30" customHeight="1" x14ac:dyDescent="0.25">
      <c r="A33" s="115" t="s">
        <v>120</v>
      </c>
      <c r="B33" s="226" t="s">
        <v>125</v>
      </c>
      <c r="C33" s="227"/>
      <c r="D33" s="227"/>
      <c r="E33" s="229"/>
      <c r="F33" s="106" t="s">
        <v>37</v>
      </c>
      <c r="G33" s="107"/>
      <c r="H33" s="78"/>
      <c r="I33" s="78"/>
      <c r="J33" s="78"/>
      <c r="K33" s="78"/>
      <c r="L33" s="78"/>
      <c r="M33" s="78"/>
    </row>
    <row r="34" spans="1:13" s="79" customFormat="1" ht="24.95" customHeight="1" x14ac:dyDescent="0.25">
      <c r="A34" s="115" t="s">
        <v>128</v>
      </c>
      <c r="B34" s="226" t="s">
        <v>130</v>
      </c>
      <c r="C34" s="227"/>
      <c r="D34" s="227"/>
      <c r="E34" s="229"/>
      <c r="F34" s="106" t="s">
        <v>37</v>
      </c>
      <c r="G34" s="107"/>
      <c r="H34" s="78"/>
      <c r="I34" s="78"/>
      <c r="J34" s="78"/>
      <c r="K34" s="78"/>
      <c r="L34" s="78"/>
      <c r="M34" s="78"/>
    </row>
    <row r="35" spans="1:13" s="79" customFormat="1" ht="24.95" customHeight="1" thickBot="1" x14ac:dyDescent="0.3">
      <c r="A35" s="119" t="s">
        <v>129</v>
      </c>
      <c r="B35" s="224" t="s">
        <v>131</v>
      </c>
      <c r="C35" s="224"/>
      <c r="D35" s="224"/>
      <c r="E35" s="225"/>
      <c r="F35" s="110" t="s">
        <v>37</v>
      </c>
      <c r="G35" s="111"/>
      <c r="H35" s="78"/>
      <c r="I35" s="78"/>
      <c r="J35" s="78"/>
      <c r="K35" s="78"/>
      <c r="L35" s="78"/>
      <c r="M35" s="78"/>
    </row>
    <row r="36" spans="1:13" x14ac:dyDescent="0.2">
      <c r="A36" s="68"/>
      <c r="B36" s="70"/>
      <c r="C36" s="68"/>
      <c r="D36" s="70"/>
      <c r="E36" s="68"/>
      <c r="F36" s="69"/>
      <c r="G36" s="68"/>
    </row>
    <row r="37" spans="1:13" s="22" customFormat="1" ht="20.100000000000001" customHeight="1" x14ac:dyDescent="0.25">
      <c r="A37" s="200" t="s">
        <v>30</v>
      </c>
      <c r="B37" s="200"/>
      <c r="C37" s="200"/>
      <c r="D37" s="200"/>
      <c r="E37" s="200"/>
      <c r="F37" s="200"/>
      <c r="G37" s="200"/>
    </row>
    <row r="38" spans="1:13" s="27" customFormat="1" ht="15" customHeight="1" x14ac:dyDescent="0.25">
      <c r="A38" s="201" t="s">
        <v>8</v>
      </c>
      <c r="B38" s="201"/>
      <c r="C38" s="201"/>
      <c r="D38" s="201"/>
      <c r="E38" s="66" t="str">
        <f>IF('Príloha č. 1'!$C$6="","",'Príloha č. 1'!$C$6)</f>
        <v/>
      </c>
      <c r="F38" s="63"/>
    </row>
    <row r="39" spans="1:13" s="27" customFormat="1" ht="15" customHeight="1" x14ac:dyDescent="0.25">
      <c r="A39" s="199" t="s">
        <v>9</v>
      </c>
      <c r="B39" s="199"/>
      <c r="C39" s="199"/>
      <c r="D39" s="199"/>
      <c r="E39" s="67" t="str">
        <f>IF('Príloha č. 1'!$C$7="","",'Príloha č. 1'!$C$7)</f>
        <v/>
      </c>
      <c r="F39" s="64"/>
    </row>
    <row r="40" spans="1:13" s="27" customFormat="1" ht="15" customHeight="1" x14ac:dyDescent="0.25">
      <c r="A40" s="199" t="s">
        <v>10</v>
      </c>
      <c r="B40" s="199"/>
      <c r="C40" s="199"/>
      <c r="D40" s="199"/>
      <c r="E40" s="67" t="str">
        <f>IF('Príloha č. 1'!$C$8="","",'Príloha č. 1'!$C$8)</f>
        <v/>
      </c>
      <c r="F40" s="64"/>
    </row>
    <row r="41" spans="1:13" s="27" customFormat="1" ht="15" customHeight="1" x14ac:dyDescent="0.25">
      <c r="A41" s="199" t="s">
        <v>11</v>
      </c>
      <c r="B41" s="199"/>
      <c r="C41" s="199"/>
      <c r="D41" s="199"/>
      <c r="E41" s="67" t="str">
        <f>IF('Príloha č. 1'!$C$9="","",'Príloha č. 1'!$C$9)</f>
        <v/>
      </c>
      <c r="F41" s="64"/>
    </row>
    <row r="42" spans="1:13" s="27" customFormat="1" ht="9.9499999999999993" customHeight="1" x14ac:dyDescent="0.25">
      <c r="A42" s="71"/>
      <c r="B42" s="71"/>
      <c r="C42" s="71"/>
      <c r="D42" s="71"/>
    </row>
    <row r="43" spans="1:13" s="27" customFormat="1" ht="24.75" customHeight="1" x14ac:dyDescent="0.25">
      <c r="A43" s="202" t="s">
        <v>65</v>
      </c>
      <c r="B43" s="202"/>
      <c r="C43" s="202"/>
      <c r="D43" s="202"/>
      <c r="E43" s="202"/>
    </row>
    <row r="44" spans="1:13" s="27" customFormat="1" ht="15" customHeight="1" x14ac:dyDescent="0.25">
      <c r="A44" s="201" t="s">
        <v>147</v>
      </c>
      <c r="B44" s="201"/>
      <c r="C44" s="201"/>
      <c r="D44" s="201"/>
      <c r="E44" s="67"/>
      <c r="F44" s="64"/>
    </row>
    <row r="45" spans="1:13" s="24" customFormat="1" ht="24.75" customHeight="1" x14ac:dyDescent="0.2">
      <c r="B45" s="30"/>
      <c r="D45" s="30"/>
    </row>
    <row r="46" spans="1:13" s="24" customFormat="1" ht="15" customHeight="1" x14ac:dyDescent="0.2">
      <c r="A46" s="24" t="s">
        <v>18</v>
      </c>
      <c r="B46" s="190" t="str">
        <f>IF('Príloha č. 1'!B23:B23="","",'Príloha č. 1'!B23:B23)</f>
        <v/>
      </c>
      <c r="C46" s="190"/>
      <c r="D46" s="190"/>
    </row>
    <row r="47" spans="1:13" s="24" customFormat="1" ht="15" customHeight="1" x14ac:dyDescent="0.2">
      <c r="A47" s="24" t="s">
        <v>28</v>
      </c>
      <c r="B47" s="198" t="str">
        <f>IF('Príloha č. 1'!B24:B24="","",'Príloha č. 1'!B24:B24)</f>
        <v/>
      </c>
      <c r="C47" s="198"/>
      <c r="D47" s="198"/>
      <c r="F47" s="92"/>
      <c r="G47" s="42"/>
    </row>
    <row r="48" spans="1:13" s="24" customFormat="1" ht="15" customHeight="1" x14ac:dyDescent="0.2">
      <c r="B48" s="30"/>
      <c r="D48" s="30"/>
      <c r="E48" s="90" t="s">
        <v>58</v>
      </c>
      <c r="F48" s="66" t="str">
        <f>IF('Príloha č. 1'!D27="","",'Príloha č. 1'!D27)</f>
        <v/>
      </c>
    </row>
    <row r="49" spans="1:7" s="28" customFormat="1" x14ac:dyDescent="0.2">
      <c r="A49" s="28" t="s">
        <v>20</v>
      </c>
      <c r="E49" s="1"/>
      <c r="F49" s="9" t="s">
        <v>59</v>
      </c>
    </row>
    <row r="50" spans="1:7" s="28" customFormat="1" ht="12" customHeight="1" x14ac:dyDescent="0.2">
      <c r="A50" s="29"/>
      <c r="B50" s="91" t="s">
        <v>21</v>
      </c>
      <c r="C50" s="71"/>
      <c r="D50" s="71"/>
      <c r="E50" s="71"/>
      <c r="F50" s="71"/>
      <c r="G50" s="71"/>
    </row>
    <row r="51" spans="1:7" s="5" customFormat="1" ht="20.100000000000001" customHeight="1" x14ac:dyDescent="0.2">
      <c r="A51" s="6"/>
      <c r="B51" s="31"/>
      <c r="D51" s="31"/>
      <c r="F51" s="62"/>
    </row>
    <row r="56" spans="1:7" x14ac:dyDescent="0.2">
      <c r="G56" s="36" t="s">
        <v>5</v>
      </c>
    </row>
  </sheetData>
  <mergeCells count="41">
    <mergeCell ref="A44:D44"/>
    <mergeCell ref="B46:D46"/>
    <mergeCell ref="B47:D47"/>
    <mergeCell ref="A37:G37"/>
    <mergeCell ref="A38:D38"/>
    <mergeCell ref="A39:D39"/>
    <mergeCell ref="A40:D40"/>
    <mergeCell ref="A41:D41"/>
    <mergeCell ref="A43:E43"/>
    <mergeCell ref="B35:E35"/>
    <mergeCell ref="B27:D27"/>
    <mergeCell ref="A28:G28"/>
    <mergeCell ref="B29:E29"/>
    <mergeCell ref="B22:D22"/>
    <mergeCell ref="B23:D23"/>
    <mergeCell ref="B24:D24"/>
    <mergeCell ref="B25:D25"/>
    <mergeCell ref="B26:D26"/>
    <mergeCell ref="B30:E30"/>
    <mergeCell ref="B31:E31"/>
    <mergeCell ref="B32:E32"/>
    <mergeCell ref="B33:E33"/>
    <mergeCell ref="B34:E34"/>
    <mergeCell ref="A21:G21"/>
    <mergeCell ref="B16:E16"/>
    <mergeCell ref="B17:E17"/>
    <mergeCell ref="B18:E18"/>
    <mergeCell ref="B19:E19"/>
    <mergeCell ref="B20:E20"/>
    <mergeCell ref="B15:E15"/>
    <mergeCell ref="A1:G1"/>
    <mergeCell ref="A2:G2"/>
    <mergeCell ref="A5:G5"/>
    <mergeCell ref="A7:E7"/>
    <mergeCell ref="A8:E8"/>
    <mergeCell ref="A9:G9"/>
    <mergeCell ref="B10:E10"/>
    <mergeCell ref="B11:E11"/>
    <mergeCell ref="B12:E12"/>
    <mergeCell ref="B13:E13"/>
    <mergeCell ref="B14:E14"/>
  </mergeCells>
  <conditionalFormatting sqref="B46:D47">
    <cfRule type="containsBlanks" dxfId="15" priority="10">
      <formula>LEN(TRIM(B46))=0</formula>
    </cfRule>
  </conditionalFormatting>
  <conditionalFormatting sqref="E38:E41">
    <cfRule type="containsBlanks" dxfId="14" priority="8">
      <formula>LEN(TRIM(E38))=0</formula>
    </cfRule>
  </conditionalFormatting>
  <conditionalFormatting sqref="E44">
    <cfRule type="containsBlanks" dxfId="13" priority="4">
      <formula>LEN(TRIM(E44))=0</formula>
    </cfRule>
  </conditionalFormatting>
  <conditionalFormatting sqref="F48">
    <cfRule type="containsBlanks" dxfId="12" priority="7">
      <formula>LEN(TRIM(F48))=0</formula>
    </cfRule>
  </conditionalFormatting>
  <conditionalFormatting sqref="G10:G20">
    <cfRule type="containsBlanks" dxfId="11" priority="1">
      <formula>LEN(TRIM(G10))=0</formula>
    </cfRule>
  </conditionalFormatting>
  <conditionalFormatting sqref="G23:G27">
    <cfRule type="containsBlanks" dxfId="10" priority="9">
      <formula>LEN(TRIM(G23))=0</formula>
    </cfRule>
  </conditionalFormatting>
  <conditionalFormatting sqref="G29:G35">
    <cfRule type="containsBlanks" dxfId="9" priority="2">
      <formula>LEN(TRIM(G29))=0</formula>
    </cfRule>
  </conditionalFormatting>
  <pageMargins left="0.59055118110236227" right="0.39370078740157483" top="0.75437500000000002" bottom="0.8125" header="0.31496062992125984" footer="0.11811023622047245"/>
  <pageSetup paperSize="9" scale="74" fitToHeight="0" orientation="portrait" r:id="rId1"/>
  <headerFooter>
    <oddHeader>&amp;L&amp;"Arial,Tučné"&amp;9Príloha č. 5 SP (Príloha zmluvy č.1)&amp;"Arial,Normálne"
Špecifikácia predmetu zákazky</oddHeader>
    <oddFooter>&amp;C&amp;"Arial,Normálne"&amp;8Strana &amp;P z &amp;N</oddFooter>
  </headerFooter>
  <rowBreaks count="1" manualBreakCount="1">
    <brk id="3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M49"/>
  <sheetViews>
    <sheetView showGridLines="0" tabSelected="1" zoomScaleNormal="100" zoomScaleSheetLayoutView="80" workbookViewId="0">
      <selection sqref="A1:H1"/>
    </sheetView>
  </sheetViews>
  <sheetFormatPr defaultRowHeight="12" x14ac:dyDescent="0.2"/>
  <cols>
    <col min="1" max="1" width="5.28515625" style="44" customWidth="1"/>
    <col min="2" max="2" width="56.140625" style="44" customWidth="1"/>
    <col min="3" max="4" width="16.85546875" style="44" customWidth="1"/>
    <col min="5" max="5" width="20.7109375" style="44" customWidth="1"/>
    <col min="6" max="6" width="9.28515625" style="44" customWidth="1"/>
    <col min="7" max="10" width="20.7109375" style="44" customWidth="1"/>
    <col min="11" max="16384" width="9.140625" style="44"/>
  </cols>
  <sheetData>
    <row r="1" spans="1:10" ht="20.100000000000001" customHeight="1" x14ac:dyDescent="0.2">
      <c r="A1" s="236" t="s">
        <v>6</v>
      </c>
      <c r="B1" s="236"/>
      <c r="C1" s="236"/>
      <c r="D1" s="236"/>
      <c r="E1" s="236"/>
      <c r="F1" s="236"/>
      <c r="G1" s="236"/>
      <c r="H1" s="236"/>
    </row>
    <row r="2" spans="1:10" ht="39" customHeight="1" x14ac:dyDescent="0.2">
      <c r="A2" s="204" t="str">
        <f>'Príloha č. 1'!A2:D2</f>
        <v>Zber a zhodnotenie alebo zneškodnenie vybraných odpadov v kategórii ostatný a elektroodpad</v>
      </c>
      <c r="B2" s="204"/>
      <c r="C2" s="204"/>
      <c r="D2" s="204"/>
      <c r="E2" s="204"/>
      <c r="F2" s="204"/>
      <c r="G2" s="204"/>
      <c r="H2" s="204"/>
      <c r="I2" s="45"/>
    </row>
    <row r="3" spans="1:10" s="24" customFormat="1" ht="15" customHeight="1" x14ac:dyDescent="0.2">
      <c r="A3" s="104" t="s">
        <v>67</v>
      </c>
      <c r="B3" s="72"/>
      <c r="C3" s="72"/>
      <c r="D3" s="72"/>
      <c r="E3" s="72"/>
      <c r="F3" s="72"/>
      <c r="G3" s="72"/>
      <c r="H3" s="25"/>
      <c r="I3" s="25"/>
    </row>
    <row r="4" spans="1:10" s="24" customFormat="1" ht="15" customHeight="1" x14ac:dyDescent="0.2">
      <c r="A4" s="104"/>
      <c r="B4" s="72"/>
      <c r="C4" s="72"/>
      <c r="D4" s="72"/>
      <c r="E4" s="72"/>
      <c r="F4" s="72"/>
      <c r="G4" s="72"/>
      <c r="H4" s="25"/>
      <c r="I4" s="124"/>
      <c r="J4" s="124"/>
    </row>
    <row r="5" spans="1:10" s="47" customFormat="1" ht="18.75" customHeight="1" x14ac:dyDescent="0.25">
      <c r="A5" s="237" t="s">
        <v>31</v>
      </c>
      <c r="B5" s="237"/>
      <c r="C5" s="237"/>
      <c r="D5" s="237"/>
      <c r="E5" s="237"/>
      <c r="F5" s="237"/>
      <c r="G5" s="237"/>
      <c r="H5" s="237"/>
      <c r="I5" s="237"/>
      <c r="J5" s="237"/>
    </row>
    <row r="6" spans="1:10" s="47" customFormat="1" ht="12" customHeight="1" thickBot="1" x14ac:dyDescent="0.3">
      <c r="A6" s="95"/>
      <c r="B6" s="95"/>
      <c r="C6" s="95"/>
      <c r="D6" s="95"/>
      <c r="E6" s="95"/>
      <c r="F6" s="95"/>
      <c r="G6" s="95"/>
      <c r="H6" s="95"/>
      <c r="I6" s="46"/>
    </row>
    <row r="7" spans="1:10" s="48" customFormat="1" ht="20.100000000000001" customHeight="1" x14ac:dyDescent="0.25">
      <c r="A7" s="238" t="s">
        <v>32</v>
      </c>
      <c r="B7" s="240" t="s">
        <v>33</v>
      </c>
      <c r="C7" s="242" t="s">
        <v>52</v>
      </c>
      <c r="D7" s="244" t="s">
        <v>170</v>
      </c>
      <c r="E7" s="246" t="s">
        <v>34</v>
      </c>
      <c r="F7" s="247"/>
      <c r="G7" s="247"/>
      <c r="H7" s="248"/>
      <c r="I7" s="246" t="s">
        <v>62</v>
      </c>
      <c r="J7" s="248"/>
    </row>
    <row r="8" spans="1:10" s="48" customFormat="1" ht="30" customHeight="1" x14ac:dyDescent="0.25">
      <c r="A8" s="239"/>
      <c r="B8" s="241"/>
      <c r="C8" s="243"/>
      <c r="D8" s="245"/>
      <c r="E8" s="96" t="s">
        <v>35</v>
      </c>
      <c r="F8" s="49" t="s">
        <v>40</v>
      </c>
      <c r="G8" s="49" t="s">
        <v>57</v>
      </c>
      <c r="H8" s="50" t="s">
        <v>41</v>
      </c>
      <c r="I8" s="96" t="s">
        <v>35</v>
      </c>
      <c r="J8" s="50" t="s">
        <v>41</v>
      </c>
    </row>
    <row r="9" spans="1:10" s="86" customFormat="1" ht="12" customHeight="1" x14ac:dyDescent="0.25">
      <c r="A9" s="84" t="s">
        <v>0</v>
      </c>
      <c r="B9" s="85" t="s">
        <v>1</v>
      </c>
      <c r="C9" s="85" t="s">
        <v>2</v>
      </c>
      <c r="D9" s="99" t="s">
        <v>3</v>
      </c>
      <c r="E9" s="97" t="s">
        <v>4</v>
      </c>
      <c r="F9" s="87" t="s">
        <v>39</v>
      </c>
      <c r="G9" s="87" t="s">
        <v>53</v>
      </c>
      <c r="H9" s="98" t="s">
        <v>54</v>
      </c>
      <c r="I9" s="97" t="s">
        <v>63</v>
      </c>
      <c r="J9" s="98" t="s">
        <v>64</v>
      </c>
    </row>
    <row r="10" spans="1:10" s="51" customFormat="1" ht="30" customHeight="1" x14ac:dyDescent="0.25">
      <c r="A10" s="152" t="s">
        <v>0</v>
      </c>
      <c r="B10" s="233" t="s">
        <v>171</v>
      </c>
      <c r="C10" s="234"/>
      <c r="D10" s="235"/>
      <c r="E10" s="169" t="s">
        <v>46</v>
      </c>
      <c r="F10" s="166" t="s">
        <v>46</v>
      </c>
      <c r="G10" s="170" t="s">
        <v>46</v>
      </c>
      <c r="H10" s="171" t="s">
        <v>46</v>
      </c>
      <c r="I10" s="168">
        <f>SUM(I11:I13)</f>
        <v>0</v>
      </c>
      <c r="J10" s="167">
        <f>SUM(J11:J13)</f>
        <v>0</v>
      </c>
    </row>
    <row r="11" spans="1:10" s="51" customFormat="1" ht="55.5" customHeight="1" x14ac:dyDescent="0.25">
      <c r="A11" s="160" t="s">
        <v>42</v>
      </c>
      <c r="B11" s="154" t="s">
        <v>172</v>
      </c>
      <c r="C11" s="155" t="s">
        <v>175</v>
      </c>
      <c r="D11" s="161">
        <v>450</v>
      </c>
      <c r="E11" s="131"/>
      <c r="F11" s="122"/>
      <c r="G11" s="100">
        <f t="shared" ref="G11:G13" si="0">E11*F11</f>
        <v>0</v>
      </c>
      <c r="H11" s="120">
        <f t="shared" ref="H11:H13" si="1">E11+G11</f>
        <v>0</v>
      </c>
      <c r="I11" s="102">
        <f t="shared" ref="I11:I13" si="2">E11*D11</f>
        <v>0</v>
      </c>
      <c r="J11" s="120">
        <f t="shared" ref="J11:J13" si="3">H11*D11</f>
        <v>0</v>
      </c>
    </row>
    <row r="12" spans="1:10" s="51" customFormat="1" ht="30" customHeight="1" x14ac:dyDescent="0.25">
      <c r="A12" s="160" t="s">
        <v>43</v>
      </c>
      <c r="B12" s="154" t="s">
        <v>173</v>
      </c>
      <c r="C12" s="155" t="s">
        <v>176</v>
      </c>
      <c r="D12" s="161">
        <v>72</v>
      </c>
      <c r="E12" s="131"/>
      <c r="F12" s="122"/>
      <c r="G12" s="100">
        <f t="shared" si="0"/>
        <v>0</v>
      </c>
      <c r="H12" s="120">
        <f t="shared" si="1"/>
        <v>0</v>
      </c>
      <c r="I12" s="102">
        <f t="shared" si="2"/>
        <v>0</v>
      </c>
      <c r="J12" s="120">
        <f t="shared" si="3"/>
        <v>0</v>
      </c>
    </row>
    <row r="13" spans="1:10" s="51" customFormat="1" ht="30" customHeight="1" x14ac:dyDescent="0.25">
      <c r="A13" s="160" t="s">
        <v>44</v>
      </c>
      <c r="B13" s="154" t="s">
        <v>174</v>
      </c>
      <c r="C13" s="155" t="s">
        <v>177</v>
      </c>
      <c r="D13" s="161">
        <v>954</v>
      </c>
      <c r="E13" s="131"/>
      <c r="F13" s="122"/>
      <c r="G13" s="100">
        <f t="shared" si="0"/>
        <v>0</v>
      </c>
      <c r="H13" s="120">
        <f t="shared" si="1"/>
        <v>0</v>
      </c>
      <c r="I13" s="102">
        <f t="shared" si="2"/>
        <v>0</v>
      </c>
      <c r="J13" s="120">
        <f t="shared" si="3"/>
        <v>0</v>
      </c>
    </row>
    <row r="14" spans="1:10" s="51" customFormat="1" ht="30" customHeight="1" x14ac:dyDescent="0.25">
      <c r="A14" s="152" t="s">
        <v>1</v>
      </c>
      <c r="B14" s="233" t="s">
        <v>178</v>
      </c>
      <c r="C14" s="234"/>
      <c r="D14" s="235"/>
      <c r="E14" s="169" t="s">
        <v>46</v>
      </c>
      <c r="F14" s="166" t="s">
        <v>46</v>
      </c>
      <c r="G14" s="170" t="s">
        <v>46</v>
      </c>
      <c r="H14" s="171" t="s">
        <v>46</v>
      </c>
      <c r="I14" s="168">
        <f>SUM(I15:I20)</f>
        <v>0</v>
      </c>
      <c r="J14" s="167">
        <f>SUM(J15:J20)</f>
        <v>0</v>
      </c>
    </row>
    <row r="15" spans="1:10" s="51" customFormat="1" ht="30" customHeight="1" x14ac:dyDescent="0.25">
      <c r="A15" s="160" t="s">
        <v>42</v>
      </c>
      <c r="B15" s="156" t="s">
        <v>179</v>
      </c>
      <c r="C15" s="155" t="s">
        <v>175</v>
      </c>
      <c r="D15" s="161">
        <v>30</v>
      </c>
      <c r="E15" s="150"/>
      <c r="F15" s="151"/>
      <c r="G15" s="100">
        <f t="shared" ref="G15:G20" si="4">E15*F15</f>
        <v>0</v>
      </c>
      <c r="H15" s="120">
        <f t="shared" ref="H15:H20" si="5">E15+G15</f>
        <v>0</v>
      </c>
      <c r="I15" s="102">
        <f t="shared" ref="I15:I20" si="6">E15*D15</f>
        <v>0</v>
      </c>
      <c r="J15" s="120">
        <f t="shared" ref="J15:J20" si="7">H15*D15</f>
        <v>0</v>
      </c>
    </row>
    <row r="16" spans="1:10" s="51" customFormat="1" ht="30" customHeight="1" x14ac:dyDescent="0.25">
      <c r="A16" s="160" t="s">
        <v>43</v>
      </c>
      <c r="B16" s="156" t="s">
        <v>180</v>
      </c>
      <c r="C16" s="155" t="s">
        <v>176</v>
      </c>
      <c r="D16" s="161">
        <v>720</v>
      </c>
      <c r="E16" s="150"/>
      <c r="F16" s="151"/>
      <c r="G16" s="100">
        <f t="shared" si="4"/>
        <v>0</v>
      </c>
      <c r="H16" s="120">
        <f t="shared" si="5"/>
        <v>0</v>
      </c>
      <c r="I16" s="102">
        <f t="shared" si="6"/>
        <v>0</v>
      </c>
      <c r="J16" s="120">
        <f t="shared" si="7"/>
        <v>0</v>
      </c>
    </row>
    <row r="17" spans="1:10" s="51" customFormat="1" ht="30" customHeight="1" x14ac:dyDescent="0.25">
      <c r="A17" s="160" t="s">
        <v>44</v>
      </c>
      <c r="B17" s="156" t="s">
        <v>181</v>
      </c>
      <c r="C17" s="155" t="s">
        <v>176</v>
      </c>
      <c r="D17" s="161">
        <v>180</v>
      </c>
      <c r="E17" s="150"/>
      <c r="F17" s="151"/>
      <c r="G17" s="100">
        <f t="shared" si="4"/>
        <v>0</v>
      </c>
      <c r="H17" s="120">
        <f t="shared" si="5"/>
        <v>0</v>
      </c>
      <c r="I17" s="102">
        <f t="shared" si="6"/>
        <v>0</v>
      </c>
      <c r="J17" s="120">
        <f t="shared" si="7"/>
        <v>0</v>
      </c>
    </row>
    <row r="18" spans="1:10" s="51" customFormat="1" ht="30" customHeight="1" x14ac:dyDescent="0.25">
      <c r="A18" s="160" t="s">
        <v>47</v>
      </c>
      <c r="B18" s="157" t="s">
        <v>182</v>
      </c>
      <c r="C18" s="155" t="s">
        <v>175</v>
      </c>
      <c r="D18" s="161">
        <v>30</v>
      </c>
      <c r="E18" s="150"/>
      <c r="F18" s="151"/>
      <c r="G18" s="100">
        <f t="shared" si="4"/>
        <v>0</v>
      </c>
      <c r="H18" s="120">
        <f t="shared" si="5"/>
        <v>0</v>
      </c>
      <c r="I18" s="102">
        <f t="shared" si="6"/>
        <v>0</v>
      </c>
      <c r="J18" s="120">
        <f t="shared" si="7"/>
        <v>0</v>
      </c>
    </row>
    <row r="19" spans="1:10" s="51" customFormat="1" ht="30" customHeight="1" x14ac:dyDescent="0.25">
      <c r="A19" s="160" t="s">
        <v>48</v>
      </c>
      <c r="B19" s="156" t="s">
        <v>180</v>
      </c>
      <c r="C19" s="155" t="s">
        <v>176</v>
      </c>
      <c r="D19" s="161">
        <v>144</v>
      </c>
      <c r="E19" s="150"/>
      <c r="F19" s="151"/>
      <c r="G19" s="100">
        <f t="shared" si="4"/>
        <v>0</v>
      </c>
      <c r="H19" s="120">
        <f t="shared" si="5"/>
        <v>0</v>
      </c>
      <c r="I19" s="102">
        <f t="shared" si="6"/>
        <v>0</v>
      </c>
      <c r="J19" s="120">
        <f t="shared" si="7"/>
        <v>0</v>
      </c>
    </row>
    <row r="20" spans="1:10" s="51" customFormat="1" ht="30" customHeight="1" x14ac:dyDescent="0.25">
      <c r="A20" s="160" t="s">
        <v>49</v>
      </c>
      <c r="B20" s="156" t="s">
        <v>181</v>
      </c>
      <c r="C20" s="155" t="s">
        <v>176</v>
      </c>
      <c r="D20" s="161">
        <v>72</v>
      </c>
      <c r="E20" s="150"/>
      <c r="F20" s="151"/>
      <c r="G20" s="100">
        <f t="shared" si="4"/>
        <v>0</v>
      </c>
      <c r="H20" s="120">
        <f t="shared" si="5"/>
        <v>0</v>
      </c>
      <c r="I20" s="102">
        <f t="shared" si="6"/>
        <v>0</v>
      </c>
      <c r="J20" s="120">
        <f t="shared" si="7"/>
        <v>0</v>
      </c>
    </row>
    <row r="21" spans="1:10" s="51" customFormat="1" ht="30" customHeight="1" x14ac:dyDescent="0.25">
      <c r="A21" s="152" t="s">
        <v>2</v>
      </c>
      <c r="B21" s="233" t="s">
        <v>183</v>
      </c>
      <c r="C21" s="234"/>
      <c r="D21" s="235"/>
      <c r="E21" s="169" t="s">
        <v>46</v>
      </c>
      <c r="F21" s="166" t="s">
        <v>46</v>
      </c>
      <c r="G21" s="170" t="s">
        <v>46</v>
      </c>
      <c r="H21" s="171" t="s">
        <v>46</v>
      </c>
      <c r="I21" s="168">
        <f>SUM(I22:I28)</f>
        <v>0</v>
      </c>
      <c r="J21" s="167">
        <f>SUM(J22:J28)</f>
        <v>0</v>
      </c>
    </row>
    <row r="22" spans="1:10" s="51" customFormat="1" ht="30" customHeight="1" x14ac:dyDescent="0.25">
      <c r="A22" s="160" t="s">
        <v>42</v>
      </c>
      <c r="B22" s="154" t="s">
        <v>184</v>
      </c>
      <c r="C22" s="155" t="s">
        <v>175</v>
      </c>
      <c r="D22" s="161">
        <v>0.3</v>
      </c>
      <c r="E22" s="150"/>
      <c r="F22" s="151"/>
      <c r="G22" s="100">
        <f t="shared" ref="G22:G28" si="8">E22*F22</f>
        <v>0</v>
      </c>
      <c r="H22" s="120">
        <f t="shared" ref="H22:H28" si="9">E22+G22</f>
        <v>0</v>
      </c>
      <c r="I22" s="102">
        <f t="shared" ref="I22:I28" si="10">E22*D22</f>
        <v>0</v>
      </c>
      <c r="J22" s="120">
        <f t="shared" ref="J22:J28" si="11">H22*D22</f>
        <v>0</v>
      </c>
    </row>
    <row r="23" spans="1:10" s="51" customFormat="1" ht="30" customHeight="1" x14ac:dyDescent="0.25">
      <c r="A23" s="160" t="s">
        <v>43</v>
      </c>
      <c r="B23" s="158" t="s">
        <v>185</v>
      </c>
      <c r="C23" s="155" t="s">
        <v>175</v>
      </c>
      <c r="D23" s="161">
        <v>0.1</v>
      </c>
      <c r="E23" s="150"/>
      <c r="F23" s="151"/>
      <c r="G23" s="100">
        <f t="shared" si="8"/>
        <v>0</v>
      </c>
      <c r="H23" s="120">
        <f t="shared" si="9"/>
        <v>0</v>
      </c>
      <c r="I23" s="102">
        <f t="shared" si="10"/>
        <v>0</v>
      </c>
      <c r="J23" s="120">
        <f t="shared" si="11"/>
        <v>0</v>
      </c>
    </row>
    <row r="24" spans="1:10" s="51" customFormat="1" ht="30" customHeight="1" x14ac:dyDescent="0.25">
      <c r="A24" s="160" t="s">
        <v>44</v>
      </c>
      <c r="B24" s="154" t="s">
        <v>186</v>
      </c>
      <c r="C24" s="155" t="s">
        <v>175</v>
      </c>
      <c r="D24" s="161">
        <v>1.4999999999999999E-2</v>
      </c>
      <c r="E24" s="150"/>
      <c r="F24" s="151"/>
      <c r="G24" s="100">
        <f t="shared" si="8"/>
        <v>0</v>
      </c>
      <c r="H24" s="120">
        <f t="shared" si="9"/>
        <v>0</v>
      </c>
      <c r="I24" s="102">
        <f t="shared" si="10"/>
        <v>0</v>
      </c>
      <c r="J24" s="120">
        <f t="shared" si="11"/>
        <v>0</v>
      </c>
    </row>
    <row r="25" spans="1:10" s="51" customFormat="1" ht="30" customHeight="1" x14ac:dyDescent="0.25">
      <c r="A25" s="160" t="s">
        <v>45</v>
      </c>
      <c r="B25" s="159" t="s">
        <v>187</v>
      </c>
      <c r="C25" s="155" t="s">
        <v>175</v>
      </c>
      <c r="D25" s="161">
        <v>0.3</v>
      </c>
      <c r="E25" s="150"/>
      <c r="F25" s="151"/>
      <c r="G25" s="100">
        <f t="shared" si="8"/>
        <v>0</v>
      </c>
      <c r="H25" s="120">
        <f t="shared" si="9"/>
        <v>0</v>
      </c>
      <c r="I25" s="102">
        <f t="shared" si="10"/>
        <v>0</v>
      </c>
      <c r="J25" s="120">
        <f t="shared" si="11"/>
        <v>0</v>
      </c>
    </row>
    <row r="26" spans="1:10" s="51" customFormat="1" ht="30" customHeight="1" x14ac:dyDescent="0.25">
      <c r="A26" s="160" t="s">
        <v>60</v>
      </c>
      <c r="B26" s="154" t="s">
        <v>188</v>
      </c>
      <c r="C26" s="155" t="s">
        <v>175</v>
      </c>
      <c r="D26" s="161">
        <v>0.6</v>
      </c>
      <c r="E26" s="150"/>
      <c r="F26" s="151"/>
      <c r="G26" s="100">
        <f t="shared" si="8"/>
        <v>0</v>
      </c>
      <c r="H26" s="120">
        <f t="shared" si="9"/>
        <v>0</v>
      </c>
      <c r="I26" s="102">
        <f t="shared" si="10"/>
        <v>0</v>
      </c>
      <c r="J26" s="120">
        <f t="shared" si="11"/>
        <v>0</v>
      </c>
    </row>
    <row r="27" spans="1:10" s="51" customFormat="1" ht="30" customHeight="1" x14ac:dyDescent="0.25">
      <c r="A27" s="160" t="s">
        <v>61</v>
      </c>
      <c r="B27" s="154" t="s">
        <v>189</v>
      </c>
      <c r="C27" s="155" t="s">
        <v>175</v>
      </c>
      <c r="D27" s="161">
        <v>6.0000000000000001E-3</v>
      </c>
      <c r="E27" s="150"/>
      <c r="F27" s="151"/>
      <c r="G27" s="100">
        <f t="shared" si="8"/>
        <v>0</v>
      </c>
      <c r="H27" s="120">
        <f t="shared" si="9"/>
        <v>0</v>
      </c>
      <c r="I27" s="102">
        <f t="shared" si="10"/>
        <v>0</v>
      </c>
      <c r="J27" s="120">
        <f t="shared" si="11"/>
        <v>0</v>
      </c>
    </row>
    <row r="28" spans="1:10" s="51" customFormat="1" ht="30" customHeight="1" x14ac:dyDescent="0.25">
      <c r="A28" s="160" t="s">
        <v>1</v>
      </c>
      <c r="B28" s="154" t="s">
        <v>180</v>
      </c>
      <c r="C28" s="155" t="s">
        <v>190</v>
      </c>
      <c r="D28" s="161">
        <v>12</v>
      </c>
      <c r="E28" s="150"/>
      <c r="F28" s="151"/>
      <c r="G28" s="100">
        <f t="shared" si="8"/>
        <v>0</v>
      </c>
      <c r="H28" s="120">
        <f t="shared" si="9"/>
        <v>0</v>
      </c>
      <c r="I28" s="102">
        <f t="shared" si="10"/>
        <v>0</v>
      </c>
      <c r="J28" s="120">
        <f t="shared" si="11"/>
        <v>0</v>
      </c>
    </row>
    <row r="29" spans="1:10" s="51" customFormat="1" ht="30" customHeight="1" x14ac:dyDescent="0.25">
      <c r="A29" s="152" t="s">
        <v>3</v>
      </c>
      <c r="B29" s="233" t="s">
        <v>191</v>
      </c>
      <c r="C29" s="234"/>
      <c r="D29" s="235"/>
      <c r="E29" s="169" t="s">
        <v>46</v>
      </c>
      <c r="F29" s="166" t="s">
        <v>46</v>
      </c>
      <c r="G29" s="170" t="s">
        <v>46</v>
      </c>
      <c r="H29" s="171" t="s">
        <v>46</v>
      </c>
      <c r="I29" s="168">
        <f>SUM(I30:I32)</f>
        <v>0</v>
      </c>
      <c r="J29" s="167">
        <f>SUM(J30:J32)</f>
        <v>0</v>
      </c>
    </row>
    <row r="30" spans="1:10" s="51" customFormat="1" ht="30" customHeight="1" x14ac:dyDescent="0.25">
      <c r="A30" s="160" t="s">
        <v>42</v>
      </c>
      <c r="B30" s="154" t="s">
        <v>192</v>
      </c>
      <c r="C30" s="155" t="s">
        <v>175</v>
      </c>
      <c r="D30" s="161">
        <v>12</v>
      </c>
      <c r="E30" s="150"/>
      <c r="F30" s="151"/>
      <c r="G30" s="100">
        <f t="shared" ref="G30:G32" si="12">E30*F30</f>
        <v>0</v>
      </c>
      <c r="H30" s="120">
        <f t="shared" ref="H30:H32" si="13">E30+G30</f>
        <v>0</v>
      </c>
      <c r="I30" s="102">
        <f t="shared" ref="I30:I32" si="14">E30*D30</f>
        <v>0</v>
      </c>
      <c r="J30" s="120">
        <f t="shared" ref="J30:J32" si="15">H30*D30</f>
        <v>0</v>
      </c>
    </row>
    <row r="31" spans="1:10" s="51" customFormat="1" ht="30" customHeight="1" x14ac:dyDescent="0.25">
      <c r="A31" s="160" t="s">
        <v>43</v>
      </c>
      <c r="B31" s="154" t="s">
        <v>193</v>
      </c>
      <c r="C31" s="155" t="s">
        <v>176</v>
      </c>
      <c r="D31" s="161">
        <v>12</v>
      </c>
      <c r="E31" s="150"/>
      <c r="F31" s="151"/>
      <c r="G31" s="100">
        <f t="shared" si="12"/>
        <v>0</v>
      </c>
      <c r="H31" s="120">
        <f t="shared" si="13"/>
        <v>0</v>
      </c>
      <c r="I31" s="102">
        <f t="shared" si="14"/>
        <v>0</v>
      </c>
      <c r="J31" s="120">
        <f t="shared" si="15"/>
        <v>0</v>
      </c>
    </row>
    <row r="32" spans="1:10" s="51" customFormat="1" ht="30" customHeight="1" thickBot="1" x14ac:dyDescent="0.3">
      <c r="A32" s="162" t="s">
        <v>44</v>
      </c>
      <c r="B32" s="163" t="s">
        <v>194</v>
      </c>
      <c r="C32" s="164" t="s">
        <v>177</v>
      </c>
      <c r="D32" s="165">
        <v>12</v>
      </c>
      <c r="E32" s="132"/>
      <c r="F32" s="123"/>
      <c r="G32" s="101">
        <f t="shared" si="12"/>
        <v>0</v>
      </c>
      <c r="H32" s="121">
        <f t="shared" si="13"/>
        <v>0</v>
      </c>
      <c r="I32" s="103">
        <f t="shared" si="14"/>
        <v>0</v>
      </c>
      <c r="J32" s="121">
        <f t="shared" si="15"/>
        <v>0</v>
      </c>
    </row>
    <row r="33" spans="1:13" s="51" customFormat="1" ht="30" customHeight="1" thickBot="1" x14ac:dyDescent="0.3">
      <c r="I33" s="172">
        <f>I10+I14+I21+I29</f>
        <v>0</v>
      </c>
      <c r="J33" s="173">
        <f>J10+J14+J21+J29</f>
        <v>0</v>
      </c>
    </row>
    <row r="34" spans="1:13" s="11" customFormat="1" ht="15" customHeight="1" x14ac:dyDescent="0.25">
      <c r="A34" s="192" t="s">
        <v>8</v>
      </c>
      <c r="B34" s="192"/>
      <c r="C34" s="187" t="str">
        <f>IF('Príloha č. 1'!$C$6="","",'Príloha č. 1'!$C$6)</f>
        <v/>
      </c>
      <c r="D34" s="187"/>
      <c r="E34" s="187"/>
    </row>
    <row r="35" spans="1:13" s="11" customFormat="1" ht="15" customHeight="1" x14ac:dyDescent="0.25">
      <c r="A35" s="192" t="s">
        <v>9</v>
      </c>
      <c r="B35" s="192"/>
      <c r="C35" s="192" t="str">
        <f>IF('Príloha č. 1'!$C$7="","",'Príloha č. 1'!$C$7)</f>
        <v/>
      </c>
      <c r="D35" s="192"/>
      <c r="E35" s="192"/>
    </row>
    <row r="36" spans="1:13" s="5" customFormat="1" ht="15" customHeight="1" x14ac:dyDescent="0.2">
      <c r="A36" s="191" t="s">
        <v>10</v>
      </c>
      <c r="B36" s="191"/>
      <c r="C36" s="192" t="str">
        <f>IF('Príloha č. 1'!$C$8="","",'Príloha č. 1'!$C$8)</f>
        <v/>
      </c>
      <c r="D36" s="192"/>
      <c r="E36" s="192"/>
    </row>
    <row r="37" spans="1:13" s="5" customFormat="1" ht="15" customHeight="1" x14ac:dyDescent="0.2">
      <c r="A37" s="191" t="s">
        <v>11</v>
      </c>
      <c r="B37" s="191"/>
      <c r="C37" s="192" t="str">
        <f>IF('Príloha č. 1'!$C$9="","",'Príloha č. 1'!$C$9)</f>
        <v/>
      </c>
      <c r="D37" s="192"/>
      <c r="E37" s="192"/>
    </row>
    <row r="38" spans="1:13" s="58" customFormat="1" ht="24.95" customHeight="1" x14ac:dyDescent="0.2">
      <c r="A38" s="52"/>
      <c r="B38" s="53"/>
      <c r="C38" s="53"/>
      <c r="D38" s="53"/>
      <c r="E38" s="54"/>
      <c r="F38" s="55"/>
      <c r="G38" s="55"/>
      <c r="H38" s="56"/>
      <c r="I38" s="57"/>
    </row>
    <row r="39" spans="1:13" s="22" customFormat="1" ht="20.100000000000001" customHeight="1" x14ac:dyDescent="0.25">
      <c r="A39" s="93" t="s">
        <v>30</v>
      </c>
      <c r="B39" s="93"/>
      <c r="C39" s="93"/>
      <c r="D39" s="93"/>
      <c r="E39" s="93"/>
      <c r="F39" s="93"/>
      <c r="H39" s="93"/>
    </row>
    <row r="40" spans="1:13" s="41" customFormat="1" ht="15" customHeight="1" x14ac:dyDescent="0.2">
      <c r="A40" s="39" t="s">
        <v>18</v>
      </c>
      <c r="B40" s="73" t="str">
        <f>IF('Príloha č. 1'!B23:B23="","",'Príloha č. 1'!B23:B23)</f>
        <v/>
      </c>
      <c r="C40" s="39"/>
      <c r="D40" s="39"/>
      <c r="H40" s="40"/>
      <c r="I40" s="40"/>
      <c r="J40" s="39"/>
      <c r="K40" s="39"/>
      <c r="L40" s="39"/>
      <c r="M40" s="39"/>
    </row>
    <row r="41" spans="1:13" s="41" customFormat="1" ht="15" customHeight="1" x14ac:dyDescent="0.2">
      <c r="A41" s="39" t="s">
        <v>28</v>
      </c>
      <c r="B41" s="75" t="str">
        <f>IF('Príloha č. 1'!B24:B24="","",'Príloha č. 1'!B24:B24)</f>
        <v/>
      </c>
      <c r="C41" s="39"/>
      <c r="D41" s="39"/>
      <c r="I41" s="94"/>
      <c r="J41" s="39"/>
      <c r="K41" s="39"/>
      <c r="L41" s="39"/>
      <c r="M41" s="39"/>
    </row>
    <row r="42" spans="1:13" ht="15" customHeight="1" x14ac:dyDescent="0.2">
      <c r="E42" s="41"/>
      <c r="H42" s="90" t="s">
        <v>58</v>
      </c>
      <c r="I42" s="66" t="str">
        <f>IF('Príloha č. 1'!D27="","",'Príloha č. 1'!D27)</f>
        <v/>
      </c>
    </row>
    <row r="43" spans="1:13" s="43" customFormat="1" x14ac:dyDescent="0.2">
      <c r="A43" s="42"/>
      <c r="E43" s="41"/>
      <c r="H43" s="1"/>
      <c r="I43" s="9" t="s">
        <v>59</v>
      </c>
      <c r="M43" s="42"/>
    </row>
    <row r="44" spans="1:13" s="58" customFormat="1" x14ac:dyDescent="0.2">
      <c r="A44" s="249" t="s">
        <v>20</v>
      </c>
      <c r="B44" s="249"/>
      <c r="C44" s="65"/>
      <c r="D44" s="65"/>
      <c r="G44" s="42"/>
      <c r="H44" s="42"/>
    </row>
    <row r="45" spans="1:13" s="58" customFormat="1" ht="12" customHeight="1" x14ac:dyDescent="0.2">
      <c r="A45" s="59"/>
      <c r="B45" s="60" t="s">
        <v>21</v>
      </c>
      <c r="C45" s="60"/>
      <c r="D45" s="60"/>
      <c r="E45" s="52"/>
      <c r="F45" s="61"/>
      <c r="G45" s="42"/>
      <c r="H45" s="42"/>
    </row>
    <row r="46" spans="1:13" ht="4.5" customHeight="1" x14ac:dyDescent="0.2">
      <c r="G46" s="42"/>
      <c r="H46" s="42"/>
    </row>
    <row r="47" spans="1:13" x14ac:dyDescent="0.2">
      <c r="A47" s="88"/>
      <c r="B47" s="89" t="s">
        <v>56</v>
      </c>
      <c r="G47" s="42"/>
      <c r="H47" s="42"/>
    </row>
    <row r="48" spans="1:13" ht="4.5" customHeight="1" x14ac:dyDescent="0.2">
      <c r="G48" s="42"/>
      <c r="H48" s="42"/>
    </row>
    <row r="49" spans="1:8" x14ac:dyDescent="0.2">
      <c r="A49" s="133"/>
      <c r="B49" s="89" t="s">
        <v>202</v>
      </c>
      <c r="G49" s="42"/>
      <c r="H49" s="42"/>
    </row>
  </sheetData>
  <mergeCells count="22">
    <mergeCell ref="A37:B37"/>
    <mergeCell ref="C37:E37"/>
    <mergeCell ref="A44:B44"/>
    <mergeCell ref="A34:B34"/>
    <mergeCell ref="C34:E34"/>
    <mergeCell ref="A35:B35"/>
    <mergeCell ref="C35:E35"/>
    <mergeCell ref="A36:B36"/>
    <mergeCell ref="C36:E36"/>
    <mergeCell ref="B10:D10"/>
    <mergeCell ref="B14:D14"/>
    <mergeCell ref="B21:D21"/>
    <mergeCell ref="B29:D29"/>
    <mergeCell ref="A1:H1"/>
    <mergeCell ref="A2:H2"/>
    <mergeCell ref="A5:J5"/>
    <mergeCell ref="A7:A8"/>
    <mergeCell ref="B7:B8"/>
    <mergeCell ref="C7:C8"/>
    <mergeCell ref="D7:D8"/>
    <mergeCell ref="E7:H7"/>
    <mergeCell ref="I7:J7"/>
  </mergeCells>
  <conditionalFormatting sqref="B40:B41">
    <cfRule type="containsBlanks" dxfId="8" priority="5">
      <formula>LEN(TRIM(B40))=0</formula>
    </cfRule>
  </conditionalFormatting>
  <conditionalFormatting sqref="C34:E37">
    <cfRule type="containsBlanks" dxfId="7" priority="4">
      <formula>LEN(TRIM(C34))=0</formula>
    </cfRule>
  </conditionalFormatting>
  <conditionalFormatting sqref="E10:F32">
    <cfRule type="containsBlanks" dxfId="6" priority="1">
      <formula>LEN(TRIM(E10))=0</formula>
    </cfRule>
  </conditionalFormatting>
  <conditionalFormatting sqref="H38">
    <cfRule type="cellIs" dxfId="5" priority="3" operator="greaterThan">
      <formula>2560820</formula>
    </cfRule>
  </conditionalFormatting>
  <conditionalFormatting sqref="I42">
    <cfRule type="containsBlanks" dxfId="4" priority="2">
      <formula>LEN(TRIM(I42))=0</formula>
    </cfRule>
  </conditionalFormatting>
  <pageMargins left="0.59055118110236227" right="0.59055118110236227" top="0.98425196850393704" bottom="0.39370078740157483" header="0.31496062992125984" footer="0.31496062992125984"/>
  <pageSetup paperSize="9" scale="64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M34"/>
  <sheetViews>
    <sheetView showGridLines="0" zoomScaleNormal="100" zoomScaleSheetLayoutView="80" workbookViewId="0">
      <selection sqref="A1:H1"/>
    </sheetView>
  </sheetViews>
  <sheetFormatPr defaultRowHeight="12" x14ac:dyDescent="0.2"/>
  <cols>
    <col min="1" max="1" width="5.28515625" style="44" customWidth="1"/>
    <col min="2" max="2" width="56.140625" style="44" customWidth="1"/>
    <col min="3" max="4" width="16.85546875" style="44" customWidth="1"/>
    <col min="5" max="5" width="20.7109375" style="44" customWidth="1"/>
    <col min="6" max="6" width="9.28515625" style="44" customWidth="1"/>
    <col min="7" max="10" width="20.7109375" style="44" customWidth="1"/>
    <col min="11" max="16384" width="9.140625" style="44"/>
  </cols>
  <sheetData>
    <row r="1" spans="1:10" ht="20.100000000000001" customHeight="1" x14ac:dyDescent="0.2">
      <c r="A1" s="236" t="s">
        <v>6</v>
      </c>
      <c r="B1" s="236"/>
      <c r="C1" s="236"/>
      <c r="D1" s="236"/>
      <c r="E1" s="236"/>
      <c r="F1" s="236"/>
      <c r="G1" s="236"/>
      <c r="H1" s="236"/>
    </row>
    <row r="2" spans="1:10" ht="39" customHeight="1" x14ac:dyDescent="0.2">
      <c r="A2" s="204" t="str">
        <f>'Príloha č. 1'!A2:D2</f>
        <v>Zber a zhodnotenie alebo zneškodnenie vybraných odpadov v kategórii ostatný a elektroodpad</v>
      </c>
      <c r="B2" s="204"/>
      <c r="C2" s="204"/>
      <c r="D2" s="204"/>
      <c r="E2" s="204"/>
      <c r="F2" s="204"/>
      <c r="G2" s="204"/>
      <c r="H2" s="204"/>
      <c r="I2" s="45"/>
    </row>
    <row r="3" spans="1:10" s="24" customFormat="1" ht="15" customHeight="1" x14ac:dyDescent="0.2">
      <c r="A3" s="104" t="s">
        <v>154</v>
      </c>
      <c r="B3" s="72"/>
      <c r="C3" s="72"/>
      <c r="D3" s="72"/>
      <c r="E3" s="72"/>
      <c r="F3" s="72"/>
      <c r="G3" s="72"/>
      <c r="H3" s="25"/>
      <c r="I3" s="25"/>
    </row>
    <row r="4" spans="1:10" s="24" customFormat="1" ht="15" customHeight="1" x14ac:dyDescent="0.2">
      <c r="A4" s="104"/>
      <c r="B4" s="72"/>
      <c r="C4" s="72"/>
      <c r="D4" s="72"/>
      <c r="E4" s="72"/>
      <c r="F4" s="72"/>
      <c r="G4" s="72"/>
      <c r="H4" s="25"/>
      <c r="I4" s="124"/>
      <c r="J4" s="124"/>
    </row>
    <row r="5" spans="1:10" s="47" customFormat="1" ht="18.75" customHeight="1" x14ac:dyDescent="0.25">
      <c r="A5" s="237" t="s">
        <v>31</v>
      </c>
      <c r="B5" s="237"/>
      <c r="C5" s="237"/>
      <c r="D5" s="237"/>
      <c r="E5" s="237"/>
      <c r="F5" s="237"/>
      <c r="G5" s="237"/>
      <c r="H5" s="237"/>
      <c r="I5" s="237"/>
      <c r="J5" s="237"/>
    </row>
    <row r="6" spans="1:10" s="47" customFormat="1" ht="12" customHeight="1" thickBot="1" x14ac:dyDescent="0.3">
      <c r="A6" s="95"/>
      <c r="B6" s="95"/>
      <c r="C6" s="95"/>
      <c r="D6" s="95"/>
      <c r="E6" s="95"/>
      <c r="F6" s="95"/>
      <c r="G6" s="95"/>
      <c r="H6" s="95"/>
      <c r="I6" s="46"/>
    </row>
    <row r="7" spans="1:10" s="48" customFormat="1" ht="20.100000000000001" customHeight="1" x14ac:dyDescent="0.25">
      <c r="A7" s="238" t="s">
        <v>32</v>
      </c>
      <c r="B7" s="240" t="s">
        <v>33</v>
      </c>
      <c r="C7" s="242" t="s">
        <v>52</v>
      </c>
      <c r="D7" s="244" t="s">
        <v>170</v>
      </c>
      <c r="E7" s="246" t="s">
        <v>34</v>
      </c>
      <c r="F7" s="247"/>
      <c r="G7" s="247"/>
      <c r="H7" s="248"/>
      <c r="I7" s="246" t="s">
        <v>62</v>
      </c>
      <c r="J7" s="248"/>
    </row>
    <row r="8" spans="1:10" s="48" customFormat="1" ht="30" customHeight="1" x14ac:dyDescent="0.25">
      <c r="A8" s="239"/>
      <c r="B8" s="241"/>
      <c r="C8" s="243"/>
      <c r="D8" s="245"/>
      <c r="E8" s="96" t="s">
        <v>35</v>
      </c>
      <c r="F8" s="49" t="s">
        <v>40</v>
      </c>
      <c r="G8" s="49" t="s">
        <v>57</v>
      </c>
      <c r="H8" s="50" t="s">
        <v>41</v>
      </c>
      <c r="I8" s="96" t="s">
        <v>35</v>
      </c>
      <c r="J8" s="50" t="s">
        <v>41</v>
      </c>
    </row>
    <row r="9" spans="1:10" s="86" customFormat="1" ht="12" customHeight="1" x14ac:dyDescent="0.25">
      <c r="A9" s="84" t="s">
        <v>0</v>
      </c>
      <c r="B9" s="85" t="s">
        <v>1</v>
      </c>
      <c r="C9" s="85" t="s">
        <v>2</v>
      </c>
      <c r="D9" s="99" t="s">
        <v>3</v>
      </c>
      <c r="E9" s="97" t="s">
        <v>4</v>
      </c>
      <c r="F9" s="87" t="s">
        <v>39</v>
      </c>
      <c r="G9" s="87" t="s">
        <v>53</v>
      </c>
      <c r="H9" s="98" t="s">
        <v>54</v>
      </c>
      <c r="I9" s="97" t="s">
        <v>63</v>
      </c>
      <c r="J9" s="98" t="s">
        <v>64</v>
      </c>
    </row>
    <row r="10" spans="1:10" s="51" customFormat="1" ht="30" customHeight="1" x14ac:dyDescent="0.25">
      <c r="A10" s="152" t="s">
        <v>0</v>
      </c>
      <c r="B10" s="233" t="s">
        <v>195</v>
      </c>
      <c r="C10" s="234"/>
      <c r="D10" s="235"/>
      <c r="E10" s="169" t="s">
        <v>46</v>
      </c>
      <c r="F10" s="166" t="s">
        <v>46</v>
      </c>
      <c r="G10" s="170" t="s">
        <v>46</v>
      </c>
      <c r="H10" s="171" t="s">
        <v>46</v>
      </c>
      <c r="I10" s="168">
        <f>SUM(I11:I17)</f>
        <v>0</v>
      </c>
      <c r="J10" s="167">
        <f>SUM(J11:J17)</f>
        <v>0</v>
      </c>
    </row>
    <row r="11" spans="1:10" s="51" customFormat="1" ht="30" customHeight="1" x14ac:dyDescent="0.25">
      <c r="A11" s="153" t="s">
        <v>42</v>
      </c>
      <c r="B11" s="154" t="s">
        <v>196</v>
      </c>
      <c r="C11" s="155" t="s">
        <v>175</v>
      </c>
      <c r="D11" s="155">
        <v>0.6</v>
      </c>
      <c r="E11" s="131"/>
      <c r="F11" s="122"/>
      <c r="G11" s="100">
        <f t="shared" ref="G11:G16" si="0">E11*F11</f>
        <v>0</v>
      </c>
      <c r="H11" s="120">
        <f t="shared" ref="H11:H17" si="1">E11+G11</f>
        <v>0</v>
      </c>
      <c r="I11" s="102">
        <f t="shared" ref="I11:I17" si="2">E11*D11</f>
        <v>0</v>
      </c>
      <c r="J11" s="120">
        <f t="shared" ref="J11:J16" si="3">H11*D11</f>
        <v>0</v>
      </c>
    </row>
    <row r="12" spans="1:10" s="51" customFormat="1" ht="30" customHeight="1" x14ac:dyDescent="0.25">
      <c r="A12" s="153" t="s">
        <v>43</v>
      </c>
      <c r="B12" s="158" t="s">
        <v>197</v>
      </c>
      <c r="C12" s="155" t="s">
        <v>175</v>
      </c>
      <c r="D12" s="155">
        <v>2.7</v>
      </c>
      <c r="E12" s="131"/>
      <c r="F12" s="122"/>
      <c r="G12" s="100">
        <f t="shared" si="0"/>
        <v>0</v>
      </c>
      <c r="H12" s="120">
        <f t="shared" si="1"/>
        <v>0</v>
      </c>
      <c r="I12" s="102">
        <f t="shared" si="2"/>
        <v>0</v>
      </c>
      <c r="J12" s="120">
        <f t="shared" si="3"/>
        <v>0</v>
      </c>
    </row>
    <row r="13" spans="1:10" s="51" customFormat="1" ht="30" customHeight="1" x14ac:dyDescent="0.25">
      <c r="A13" s="153" t="s">
        <v>44</v>
      </c>
      <c r="B13" s="159" t="s">
        <v>198</v>
      </c>
      <c r="C13" s="155" t="s">
        <v>175</v>
      </c>
      <c r="D13" s="155">
        <v>0.3</v>
      </c>
      <c r="E13" s="131"/>
      <c r="F13" s="122"/>
      <c r="G13" s="100">
        <f t="shared" si="0"/>
        <v>0</v>
      </c>
      <c r="H13" s="120">
        <f t="shared" si="1"/>
        <v>0</v>
      </c>
      <c r="I13" s="102">
        <f t="shared" si="2"/>
        <v>0</v>
      </c>
      <c r="J13" s="120">
        <f t="shared" si="3"/>
        <v>0</v>
      </c>
    </row>
    <row r="14" spans="1:10" s="51" customFormat="1" ht="30" customHeight="1" x14ac:dyDescent="0.25">
      <c r="A14" s="153" t="s">
        <v>45</v>
      </c>
      <c r="B14" s="154" t="s">
        <v>199</v>
      </c>
      <c r="C14" s="155" t="s">
        <v>175</v>
      </c>
      <c r="D14" s="155">
        <v>0.75</v>
      </c>
      <c r="E14" s="131"/>
      <c r="F14" s="122"/>
      <c r="G14" s="100">
        <f t="shared" si="0"/>
        <v>0</v>
      </c>
      <c r="H14" s="120">
        <f t="shared" si="1"/>
        <v>0</v>
      </c>
      <c r="I14" s="102">
        <f t="shared" si="2"/>
        <v>0</v>
      </c>
      <c r="J14" s="120">
        <f t="shared" si="3"/>
        <v>0</v>
      </c>
    </row>
    <row r="15" spans="1:10" s="51" customFormat="1" ht="30" customHeight="1" x14ac:dyDescent="0.25">
      <c r="A15" s="153" t="s">
        <v>60</v>
      </c>
      <c r="B15" s="154" t="s">
        <v>200</v>
      </c>
      <c r="C15" s="155" t="s">
        <v>175</v>
      </c>
      <c r="D15" s="155">
        <v>2.4</v>
      </c>
      <c r="E15" s="131"/>
      <c r="F15" s="122"/>
      <c r="G15" s="100">
        <f t="shared" si="0"/>
        <v>0</v>
      </c>
      <c r="H15" s="120">
        <f t="shared" si="1"/>
        <v>0</v>
      </c>
      <c r="I15" s="102">
        <f t="shared" si="2"/>
        <v>0</v>
      </c>
      <c r="J15" s="120">
        <f t="shared" si="3"/>
        <v>0</v>
      </c>
    </row>
    <row r="16" spans="1:10" s="51" customFormat="1" ht="30" customHeight="1" x14ac:dyDescent="0.25">
      <c r="A16" s="153" t="s">
        <v>61</v>
      </c>
      <c r="B16" s="158" t="s">
        <v>201</v>
      </c>
      <c r="C16" s="155" t="s">
        <v>175</v>
      </c>
      <c r="D16" s="155">
        <v>7.5</v>
      </c>
      <c r="E16" s="131"/>
      <c r="F16" s="122"/>
      <c r="G16" s="100">
        <f t="shared" si="0"/>
        <v>0</v>
      </c>
      <c r="H16" s="120">
        <f t="shared" si="1"/>
        <v>0</v>
      </c>
      <c r="I16" s="102">
        <f t="shared" si="2"/>
        <v>0</v>
      </c>
      <c r="J16" s="120">
        <f t="shared" si="3"/>
        <v>0</v>
      </c>
    </row>
    <row r="17" spans="1:13" s="51" customFormat="1" ht="30" customHeight="1" thickBot="1" x14ac:dyDescent="0.3">
      <c r="A17" s="174" t="s">
        <v>1</v>
      </c>
      <c r="B17" s="175" t="s">
        <v>180</v>
      </c>
      <c r="C17" s="176" t="s">
        <v>190</v>
      </c>
      <c r="D17" s="177">
        <v>12</v>
      </c>
      <c r="E17" s="132"/>
      <c r="F17" s="123"/>
      <c r="G17" s="101">
        <f>E17*F17</f>
        <v>0</v>
      </c>
      <c r="H17" s="121">
        <f t="shared" si="1"/>
        <v>0</v>
      </c>
      <c r="I17" s="103">
        <f t="shared" si="2"/>
        <v>0</v>
      </c>
      <c r="J17" s="121">
        <f>H17*D17</f>
        <v>0</v>
      </c>
    </row>
    <row r="18" spans="1:13" s="51" customFormat="1" ht="30" customHeight="1" thickBot="1" x14ac:dyDescent="0.3">
      <c r="I18" s="125">
        <f>I10</f>
        <v>0</v>
      </c>
      <c r="J18" s="126">
        <f>J10</f>
        <v>0</v>
      </c>
    </row>
    <row r="19" spans="1:13" s="11" customFormat="1" ht="15" customHeight="1" x14ac:dyDescent="0.25">
      <c r="A19" s="192" t="s">
        <v>8</v>
      </c>
      <c r="B19" s="192"/>
      <c r="C19" s="187" t="str">
        <f>IF('Príloha č. 1'!$C$6="","",'Príloha č. 1'!$C$6)</f>
        <v/>
      </c>
      <c r="D19" s="187"/>
      <c r="E19" s="187"/>
    </row>
    <row r="20" spans="1:13" s="11" customFormat="1" ht="15" customHeight="1" x14ac:dyDescent="0.25">
      <c r="A20" s="192" t="s">
        <v>9</v>
      </c>
      <c r="B20" s="192"/>
      <c r="C20" s="192" t="str">
        <f>IF('Príloha č. 1'!$C$7="","",'Príloha č. 1'!$C$7)</f>
        <v/>
      </c>
      <c r="D20" s="192"/>
      <c r="E20" s="192"/>
    </row>
    <row r="21" spans="1:13" s="5" customFormat="1" ht="15" customHeight="1" x14ac:dyDescent="0.2">
      <c r="A21" s="191" t="s">
        <v>10</v>
      </c>
      <c r="B21" s="191"/>
      <c r="C21" s="192" t="str">
        <f>IF('Príloha č. 1'!$C$8="","",'Príloha č. 1'!$C$8)</f>
        <v/>
      </c>
      <c r="D21" s="192"/>
      <c r="E21" s="192"/>
    </row>
    <row r="22" spans="1:13" s="5" customFormat="1" ht="15" customHeight="1" x14ac:dyDescent="0.2">
      <c r="A22" s="191" t="s">
        <v>11</v>
      </c>
      <c r="B22" s="191"/>
      <c r="C22" s="192" t="str">
        <f>IF('Príloha č. 1'!$C$9="","",'Príloha č. 1'!$C$9)</f>
        <v/>
      </c>
      <c r="D22" s="192"/>
      <c r="E22" s="192"/>
    </row>
    <row r="23" spans="1:13" s="58" customFormat="1" ht="24.95" customHeight="1" x14ac:dyDescent="0.2">
      <c r="A23" s="52"/>
      <c r="B23" s="53"/>
      <c r="C23" s="53"/>
      <c r="D23" s="53"/>
      <c r="E23" s="54"/>
      <c r="F23" s="55"/>
      <c r="G23" s="55"/>
      <c r="H23" s="56"/>
      <c r="I23" s="57"/>
    </row>
    <row r="24" spans="1:13" s="22" customFormat="1" ht="20.100000000000001" customHeight="1" x14ac:dyDescent="0.25">
      <c r="A24" s="93" t="s">
        <v>30</v>
      </c>
      <c r="B24" s="93"/>
      <c r="C24" s="93"/>
      <c r="D24" s="93"/>
      <c r="E24" s="93"/>
      <c r="F24" s="93"/>
      <c r="H24" s="93"/>
    </row>
    <row r="25" spans="1:13" s="41" customFormat="1" ht="15" customHeight="1" x14ac:dyDescent="0.2">
      <c r="A25" s="39" t="s">
        <v>18</v>
      </c>
      <c r="B25" s="73" t="str">
        <f>IF('Príloha č. 1'!B23:B23="","",'Príloha č. 1'!B23:B23)</f>
        <v/>
      </c>
      <c r="C25" s="39"/>
      <c r="D25" s="39"/>
      <c r="H25" s="40"/>
      <c r="I25" s="40"/>
      <c r="J25" s="39"/>
      <c r="K25" s="39"/>
      <c r="L25" s="39"/>
      <c r="M25" s="39"/>
    </row>
    <row r="26" spans="1:13" s="41" customFormat="1" ht="15" customHeight="1" x14ac:dyDescent="0.2">
      <c r="A26" s="39" t="s">
        <v>28</v>
      </c>
      <c r="B26" s="75" t="str">
        <f>IF('Príloha č. 1'!B24:B24="","",'Príloha č. 1'!B24:B24)</f>
        <v/>
      </c>
      <c r="C26" s="39"/>
      <c r="D26" s="39"/>
      <c r="I26" s="94"/>
      <c r="J26" s="39"/>
      <c r="K26" s="39"/>
      <c r="L26" s="39"/>
      <c r="M26" s="39"/>
    </row>
    <row r="27" spans="1:13" ht="15" customHeight="1" x14ac:dyDescent="0.2">
      <c r="E27" s="41"/>
      <c r="H27" s="90" t="s">
        <v>58</v>
      </c>
      <c r="I27" s="66" t="str">
        <f>IF('Príloha č. 1'!D27="","",'Príloha č. 1'!D27)</f>
        <v/>
      </c>
    </row>
    <row r="28" spans="1:13" s="43" customFormat="1" x14ac:dyDescent="0.2">
      <c r="A28" s="42"/>
      <c r="E28" s="41"/>
      <c r="H28" s="1"/>
      <c r="I28" s="9" t="s">
        <v>59</v>
      </c>
      <c r="M28" s="42"/>
    </row>
    <row r="29" spans="1:13" s="58" customFormat="1" x14ac:dyDescent="0.2">
      <c r="A29" s="249" t="s">
        <v>20</v>
      </c>
      <c r="B29" s="249"/>
      <c r="C29" s="65"/>
      <c r="D29" s="65"/>
      <c r="G29" s="42"/>
      <c r="H29" s="42"/>
    </row>
    <row r="30" spans="1:13" s="58" customFormat="1" ht="12" customHeight="1" x14ac:dyDescent="0.2">
      <c r="A30" s="59"/>
      <c r="B30" s="60" t="s">
        <v>21</v>
      </c>
      <c r="C30" s="60"/>
      <c r="D30" s="60"/>
      <c r="E30" s="52"/>
      <c r="F30" s="61"/>
      <c r="G30" s="42"/>
      <c r="H30" s="42"/>
    </row>
    <row r="31" spans="1:13" ht="4.5" customHeight="1" x14ac:dyDescent="0.2">
      <c r="G31" s="42"/>
      <c r="H31" s="42"/>
    </row>
    <row r="32" spans="1:13" x14ac:dyDescent="0.2">
      <c r="A32" s="88"/>
      <c r="B32" s="89" t="s">
        <v>56</v>
      </c>
      <c r="G32" s="42"/>
      <c r="H32" s="42"/>
    </row>
    <row r="33" spans="1:8" ht="4.5" customHeight="1" x14ac:dyDescent="0.2">
      <c r="G33" s="42"/>
      <c r="H33" s="42"/>
    </row>
    <row r="34" spans="1:8" x14ac:dyDescent="0.2">
      <c r="A34" s="133"/>
      <c r="B34" s="89" t="s">
        <v>202</v>
      </c>
      <c r="G34" s="42"/>
      <c r="H34" s="42"/>
    </row>
  </sheetData>
  <mergeCells count="19">
    <mergeCell ref="C19:E19"/>
    <mergeCell ref="C20:E20"/>
    <mergeCell ref="C21:E21"/>
    <mergeCell ref="C22:E22"/>
    <mergeCell ref="A29:B29"/>
    <mergeCell ref="A19:B19"/>
    <mergeCell ref="A20:B20"/>
    <mergeCell ref="A21:B21"/>
    <mergeCell ref="A22:B22"/>
    <mergeCell ref="B10:D10"/>
    <mergeCell ref="D7:D8"/>
    <mergeCell ref="A1:H1"/>
    <mergeCell ref="A2:H2"/>
    <mergeCell ref="A7:A8"/>
    <mergeCell ref="B7:B8"/>
    <mergeCell ref="E7:H7"/>
    <mergeCell ref="C7:C8"/>
    <mergeCell ref="A5:J5"/>
    <mergeCell ref="I7:J7"/>
  </mergeCells>
  <conditionalFormatting sqref="B25:B26">
    <cfRule type="containsBlanks" dxfId="3" priority="19">
      <formula>LEN(TRIM(B25))=0</formula>
    </cfRule>
  </conditionalFormatting>
  <conditionalFormatting sqref="E10:F17 C19:E22">
    <cfRule type="containsBlanks" dxfId="2" priority="18">
      <formula>LEN(TRIM(C10))=0</formula>
    </cfRule>
  </conditionalFormatting>
  <conditionalFormatting sqref="H23">
    <cfRule type="cellIs" dxfId="1" priority="15" operator="greaterThan">
      <formula>2560820</formula>
    </cfRule>
  </conditionalFormatting>
  <conditionalFormatting sqref="I27">
    <cfRule type="containsBlanks" dxfId="0" priority="7">
      <formula>LEN(TRIM(I27))=0</formula>
    </cfRule>
  </conditionalFormatting>
  <pageMargins left="0.59055118110236227" right="0.59055118110236227" top="0.98425196850393704" bottom="0.39370078740157483" header="0.31496062992125984" footer="0.31496062992125984"/>
  <pageSetup paperSize="9" scale="64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7</vt:i4>
      </vt:variant>
    </vt:vector>
  </HeadingPairs>
  <TitlesOfParts>
    <vt:vector size="15" baseType="lpstr">
      <vt:lpstr>Príloha č. 1</vt:lpstr>
      <vt:lpstr>Príloha č. 2</vt:lpstr>
      <vt:lpstr>Príloha č. 3</vt:lpstr>
      <vt:lpstr>Príloha č. 4</vt:lpstr>
      <vt:lpstr>Príloha č. 5 - časť 1</vt:lpstr>
      <vt:lpstr>Príloha č. 5 - časť 2</vt:lpstr>
      <vt:lpstr>Príloha č. 6 - časť 1</vt:lpstr>
      <vt:lpstr>Príloha č. 6 - časť 2</vt:lpstr>
      <vt:lpstr>'Príloha č. 1'!Oblasť_tlače</vt:lpstr>
      <vt:lpstr>'Príloha č. 2'!Oblasť_tlače</vt:lpstr>
      <vt:lpstr>'Príloha č. 3'!Oblasť_tlače</vt:lpstr>
      <vt:lpstr>'Príloha č. 5 - časť 1'!Oblasť_tlače</vt:lpstr>
      <vt:lpstr>'Príloha č. 5 - časť 2'!Oblasť_tlače</vt:lpstr>
      <vt:lpstr>'Príloha č. 6 - časť 1'!Oblasť_tlače</vt:lpstr>
      <vt:lpstr>'Príloha č. 6 - časť 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2024-06-24T08:54:20Z</cp:lastPrinted>
  <dcterms:created xsi:type="dcterms:W3CDTF">2017-08-18T08:10:31Z</dcterms:created>
  <dcterms:modified xsi:type="dcterms:W3CDTF">2024-06-24T08:55:33Z</dcterms:modified>
</cp:coreProperties>
</file>