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lčková\klimatizace ZŠ Republiky\soutěž\PDF\"/>
    </mc:Choice>
  </mc:AlternateContent>
  <bookViews>
    <workbookView xWindow="0" yWindow="0" windowWidth="28800" windowHeight="12180"/>
  </bookViews>
  <sheets>
    <sheet name="Krycí list" sheetId="1" r:id="rId1"/>
    <sheet name="Rozpoče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Rozpočet!$1:$3</definedName>
    <definedName name="Objednatel">'Krycí list'!$C$10</definedName>
    <definedName name="_xlnm.Print_Area" localSheetId="0">'Krycí list'!$A$1:$G$45</definedName>
    <definedName name="_xlnm.Print_Area" localSheetId="1">Rozpočet!$A$1:$G$80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G53" i="5" l="1"/>
  <c r="F52" i="5"/>
  <c r="G47" i="5"/>
  <c r="F37" i="5"/>
  <c r="G19" i="5"/>
  <c r="F21" i="5"/>
  <c r="F55" i="5" l="1"/>
  <c r="G55" i="5"/>
  <c r="F28" i="5"/>
  <c r="G31" i="5"/>
  <c r="G26" i="5" l="1"/>
  <c r="F25" i="5" l="1"/>
  <c r="G33" i="5"/>
  <c r="F6" i="5"/>
  <c r="F33" i="5" l="1"/>
  <c r="F76" i="5"/>
  <c r="G69" i="5"/>
  <c r="G60" i="5"/>
  <c r="G61" i="5"/>
  <c r="F59" i="5"/>
  <c r="F62" i="5"/>
  <c r="F63" i="5"/>
  <c r="G7" i="1"/>
  <c r="C33" i="1"/>
  <c r="F33" i="1" s="1"/>
  <c r="F65" i="5" l="1"/>
  <c r="G76" i="5"/>
  <c r="G65" i="5"/>
  <c r="F79" i="5" l="1"/>
  <c r="C16" i="1" s="1"/>
  <c r="C19" i="1" s="1"/>
  <c r="C22" i="1" s="1"/>
  <c r="C23" i="1" s="1"/>
  <c r="F30" i="1" s="1"/>
  <c r="F31" i="1" s="1"/>
  <c r="F34" i="1" s="1"/>
</calcChain>
</file>

<file path=xl/sharedStrings.xml><?xml version="1.0" encoding="utf-8"?>
<sst xmlns="http://schemas.openxmlformats.org/spreadsheetml/2006/main" count="164" uniqueCount="122">
  <si>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</si>
  <si>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</si>
  <si>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</si>
  <si>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</si>
  <si>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</si>
  <si>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</si>
  <si>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</si>
  <si>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</si>
  <si>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</si>
  <si>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</si>
  <si>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</si>
  <si>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</si>
  <si>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</si>
  <si>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</si>
  <si>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</si>
  <si>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</si>
  <si>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</si>
  <si>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</si>
  <si>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</si>
  <si>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</si>
  <si>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</si>
  <si>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</si>
  <si>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</si>
  <si>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</si>
  <si>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</si>
  <si>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</si>
  <si>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</si>
  <si>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</si>
  <si>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</si>
  <si>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</si>
  <si>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</si>
  <si>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</si>
  <si>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</si>
  <si>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</si>
  <si>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</si>
  <si>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</si>
  <si>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</si>
  <si>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</si>
  <si>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</si>
  <si>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</si>
  <si>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</si>
  <si>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</si>
  <si>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</si>
  <si>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</si>
  <si>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</si>
  <si>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</si>
  <si>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</si>
  <si>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</si>
  <si>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</si>
  <si>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</si>
  <si>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</si>
  <si>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</si>
  <si>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</si>
  <si>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</si>
  <si>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</si>
  <si>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</si>
  <si>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</si>
  <si>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</si>
  <si>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</si>
  <si>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</si>
  <si>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</si>
  <si>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</si>
  <si>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</si>
  <si>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</si>
  <si>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</si>
  <si>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</si>
  <si>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</si>
  <si>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</si>
  <si>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</si>
  <si>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</si>
  <si>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</si>
  <si>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</si>
  <si>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</si>
  <si>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</si>
  <si>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1.03</t>
  </si>
  <si>
    <t>bm</t>
  </si>
  <si>
    <t>soub</t>
  </si>
  <si>
    <t>Montážní, spojovací a těsnící materiál celkem</t>
  </si>
  <si>
    <t>Vzduchotechnika celkem v Kč bez DPH</t>
  </si>
  <si>
    <t>Zařízení č.1 - celkem</t>
  </si>
  <si>
    <t>1.01</t>
  </si>
  <si>
    <t>1.02</t>
  </si>
  <si>
    <t>ks</t>
  </si>
  <si>
    <t>1.04</t>
  </si>
  <si>
    <t>Cu chladivové potrubí vč. komunikačního kabelu, izolace,</t>
  </si>
  <si>
    <t xml:space="preserve">d=9,5x15,9 </t>
  </si>
  <si>
    <t>chladiva a plastové lišty</t>
  </si>
  <si>
    <t>CHLAZENÍ</t>
  </si>
  <si>
    <t>m2</t>
  </si>
  <si>
    <t>ZAŘÍZENÍ č. 1 – Chlazení učebny VV</t>
  </si>
  <si>
    <t>Qv (vysoké/střední/nízké) = 2100/1650/1260 m3/h</t>
  </si>
  <si>
    <t>Tlak ventilátoru (min./stř./vysoký) = 0 / 50 / 120 Pa</t>
  </si>
  <si>
    <t>Příslušenství:</t>
  </si>
  <si>
    <t xml:space="preserve"> - vč. vestavěného čerpadlo kondenzátu </t>
  </si>
  <si>
    <t xml:space="preserve"> - vč. filtru v sací části</t>
  </si>
  <si>
    <t xml:space="preserve"> - sada IR dálkový ovládač + samostatný přijímač</t>
  </si>
  <si>
    <t>Ni=3,06 kW; 400 V/50 Hz; jištění 3x16 A</t>
  </si>
  <si>
    <t>Účinnost EER - jmenovitá 3,06</t>
  </si>
  <si>
    <t>Účinnost SEER - sezonní 5,3</t>
  </si>
  <si>
    <t>Vnitřní - kanálová jednotka Qch=9,5 kW; vzduchový výkon:</t>
  </si>
  <si>
    <t xml:space="preserve"> - konzola pro uchycení kondenzační jednotky</t>
  </si>
  <si>
    <t>Venkovní - kondenzační jednotka Lp(A)=53 dB</t>
  </si>
  <si>
    <t>Lp(A)=33/36/40 dB</t>
  </si>
  <si>
    <t>Potrubí čtyřhranné vč. tvarovek</t>
  </si>
  <si>
    <t>ZAŘÍZENÍ č. 2 – Chlazení kabinetu VV</t>
  </si>
  <si>
    <t>Vnitřní - nástěnná jednotka Qch=2,5 kW</t>
  </si>
  <si>
    <t>Lp(A)=19/22/40 dB</t>
  </si>
  <si>
    <t>Venkovní - kondenzační jednotka Lp(A)=36/43/44 dB</t>
  </si>
  <si>
    <t>Ni=0,70 kW; 230 V/50 Hz; jištění 10 A</t>
  </si>
  <si>
    <t>Účinnost EER - jmenovitá 4,63</t>
  </si>
  <si>
    <t>Účinnost SEER - sezonní 8,6</t>
  </si>
  <si>
    <t xml:space="preserve"> - sada IR dálkový ovládač</t>
  </si>
  <si>
    <t xml:space="preserve"> - čerpadlo kondenzátu</t>
  </si>
  <si>
    <t>2.01</t>
  </si>
  <si>
    <t>2.02</t>
  </si>
  <si>
    <t xml:space="preserve">d=6,3x9,5 </t>
  </si>
  <si>
    <t>Jeřábové práce</t>
  </si>
  <si>
    <t>Zařízení č.2 - celkem</t>
  </si>
  <si>
    <t>ZŠ NÁM. REPUBLIKY – KLIMATIZACE KABINET VV A UČEBNA VV</t>
  </si>
  <si>
    <t>Montážní materiál: Čtyřhranný 1360x235 mm Příruba OUT 1 1, Lanko Pozink 29100 mm 1 1
Lankový závěs pozink 1500 mm 4 4
Napínák Pozink 2 2
Zámek Pozink 8 8</t>
  </si>
  <si>
    <t xml:space="preserve">Textilní vyústka - VYÚSTKA: tvar kruhový, dvojité zavěšení, háček. Vyztužující obruče
NOSNÝ PRVEK: lanko pozink, svislé závěsy: lanko pozink. </t>
  </si>
  <si>
    <t xml:space="preserve">Tvar Kruhový Rozměr (mm) 355
Celková délka (mm) 10100 První konec Začátek
Druhý konec Zaslepení Zip 1360 (ks) 1
Zip 355 (ks) 2 Průtok (m³/h) 2100
Použitelný přetlak (Pa) 50 Přechod Přechod na Čtyřhranný
1360x235/500, Začátek; Cena platná pro každou z 9 standardních barev.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</si>
</sst>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\ &quot;Kč&quot;"/>
    <numFmt numFmtId="166" formatCode="dd/mm/yy"/>
  </numFmts>
  <fonts count="30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sz val="9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7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0" fontId="28" fillId="0" borderId="53" xfId="0" applyFont="1" applyBorder="1"/>
    <xf numFmtId="3" fontId="28" fillId="0" borderId="53" xfId="0" applyNumberFormat="1" applyFont="1" applyBorder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0" fontId="28" fillId="0" borderId="0" xfId="0" applyFont="1" applyBorder="1"/>
    <xf numFmtId="3" fontId="28" fillId="0" borderId="0" xfId="0" applyNumberFormat="1" applyFont="1" applyBorder="1"/>
    <xf numFmtId="0" fontId="29" fillId="0" borderId="0" xfId="0" applyFont="1"/>
    <xf numFmtId="0" fontId="26" fillId="0" borderId="0" xfId="0" applyFont="1" applyAlignment="1">
      <alignment wrapText="1"/>
    </xf>
    <xf numFmtId="49" fontId="26" fillId="0" borderId="0" xfId="0" applyNumberFormat="1" applyFont="1" applyAlignment="1">
      <alignment vertical="top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vertical="top" wrapText="1"/>
    </xf>
    <xf numFmtId="49" fontId="22" fillId="18" borderId="50" xfId="0" applyNumberFormat="1" applyFont="1" applyFill="1" applyBorder="1" applyAlignment="1">
      <alignment horizontal="center" vertical="top" wrapText="1"/>
    </xf>
    <xf numFmtId="0" fontId="26" fillId="0" borderId="18" xfId="0" applyFont="1" applyBorder="1" applyAlignment="1">
      <alignment horizontal="center" vertical="top"/>
    </xf>
    <xf numFmtId="0" fontId="26" fillId="0" borderId="17" xfId="0" applyFont="1" applyBorder="1" applyAlignment="1">
      <alignment horizontal="center" vertical="top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wrapText="1"/>
    </xf>
    <xf numFmtId="0" fontId="21" fillId="0" borderId="50" xfId="0" applyFont="1" applyBorder="1" applyAlignment="1">
      <alignment horizontal="left" wrapText="1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Špatně" xfId="20" builtinId="27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workbookViewId="0">
      <selection activeCell="D26" sqref="D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87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27" customHeight="1" x14ac:dyDescent="0.2">
      <c r="A7" s="24"/>
      <c r="B7" s="25"/>
      <c r="C7" s="131" t="s">
        <v>118</v>
      </c>
      <c r="D7" s="132"/>
      <c r="E7" s="133"/>
      <c r="F7" s="26" t="s">
        <v>10</v>
      </c>
      <c r="G7" s="22">
        <f>IF(PocetMJ=0,,ROUND((F30+F32)/PocetMJ,1))</f>
        <v>0</v>
      </c>
    </row>
    <row r="8" spans="1:57" ht="24.75" customHeight="1" x14ac:dyDescent="0.2">
      <c r="A8" s="27" t="s">
        <v>11</v>
      </c>
      <c r="B8" s="13"/>
      <c r="C8" s="138"/>
      <c r="D8" s="138"/>
      <c r="E8" s="139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5"/>
      <c r="D9" s="135"/>
      <c r="E9" s="136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5"/>
      <c r="D10" s="135"/>
      <c r="E10" s="135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5"/>
      <c r="D11" s="135"/>
      <c r="E11" s="135"/>
      <c r="F11" s="37" t="s">
        <v>16</v>
      </c>
      <c r="G11" s="115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40"/>
      <c r="D12" s="140"/>
      <c r="E12" s="140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>
        <f>Rozpočet!F79</f>
        <v>0</v>
      </c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>
        <f>SUM(C15:C18)</f>
        <v>0</v>
      </c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>
        <f>C19+C21</f>
        <v>0</v>
      </c>
      <c r="D22" s="9"/>
      <c r="E22" s="57"/>
      <c r="F22" s="58"/>
      <c r="G22" s="53"/>
    </row>
    <row r="23" spans="1:7" ht="15.95" customHeight="1" thickBot="1" x14ac:dyDescent="0.25">
      <c r="A23" s="141" t="s">
        <v>32</v>
      </c>
      <c r="B23" s="142"/>
      <c r="C23" s="64">
        <f>C22+G23</f>
        <v>0</v>
      </c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/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8"/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3">
        <f>C23-F32</f>
        <v>0</v>
      </c>
      <c r="G30" s="144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3">
        <f>ROUND(PRODUCT(F30,C31/100),0)</f>
        <v>0</v>
      </c>
      <c r="G31" s="144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3">
        <v>0</v>
      </c>
      <c r="G32" s="144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3">
        <f>ROUND(PRODUCT(F32,C33/100),0)</f>
        <v>0</v>
      </c>
      <c r="G33" s="144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5">
        <f>ROUND(SUM(F30:F33),0)</f>
        <v>0</v>
      </c>
      <c r="G34" s="146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7"/>
      <c r="C37" s="137"/>
      <c r="D37" s="137"/>
      <c r="E37" s="137"/>
      <c r="F37" s="137"/>
      <c r="G37" s="137"/>
      <c r="H37" t="s">
        <v>5</v>
      </c>
    </row>
    <row r="38" spans="1:8" ht="12.75" customHeight="1" x14ac:dyDescent="0.2">
      <c r="A38" s="93"/>
      <c r="B38" s="137"/>
      <c r="C38" s="137"/>
      <c r="D38" s="137"/>
      <c r="E38" s="137"/>
      <c r="F38" s="137"/>
      <c r="G38" s="137"/>
      <c r="H38" t="s">
        <v>5</v>
      </c>
    </row>
    <row r="39" spans="1:8" x14ac:dyDescent="0.2">
      <c r="A39" s="93"/>
      <c r="B39" s="137"/>
      <c r="C39" s="137"/>
      <c r="D39" s="137"/>
      <c r="E39" s="137"/>
      <c r="F39" s="137"/>
      <c r="G39" s="137"/>
      <c r="H39" t="s">
        <v>5</v>
      </c>
    </row>
    <row r="40" spans="1:8" x14ac:dyDescent="0.2">
      <c r="A40" s="93"/>
      <c r="B40" s="137"/>
      <c r="C40" s="137"/>
      <c r="D40" s="137"/>
      <c r="E40" s="137"/>
      <c r="F40" s="137"/>
      <c r="G40" s="137"/>
      <c r="H40" t="s">
        <v>5</v>
      </c>
    </row>
    <row r="41" spans="1:8" x14ac:dyDescent="0.2">
      <c r="A41" s="93"/>
      <c r="B41" s="137"/>
      <c r="C41" s="137"/>
      <c r="D41" s="137"/>
      <c r="E41" s="137"/>
      <c r="F41" s="137"/>
      <c r="G41" s="137"/>
      <c r="H41" t="s">
        <v>5</v>
      </c>
    </row>
    <row r="42" spans="1:8" x14ac:dyDescent="0.2">
      <c r="A42" s="93"/>
      <c r="B42" s="137"/>
      <c r="C42" s="137"/>
      <c r="D42" s="137"/>
      <c r="E42" s="137"/>
      <c r="F42" s="137"/>
      <c r="G42" s="137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4"/>
      <c r="C46" s="134"/>
      <c r="D46" s="134"/>
      <c r="E46" s="134"/>
      <c r="F46" s="134"/>
      <c r="G46" s="134"/>
    </row>
    <row r="47" spans="1:8" x14ac:dyDescent="0.2">
      <c r="B47" s="134"/>
      <c r="C47" s="134"/>
      <c r="D47" s="134"/>
      <c r="E47" s="134"/>
      <c r="F47" s="134"/>
      <c r="G47" s="134"/>
    </row>
    <row r="48" spans="1:8" x14ac:dyDescent="0.2">
      <c r="B48" s="134"/>
      <c r="C48" s="134"/>
      <c r="D48" s="134"/>
      <c r="E48" s="134"/>
      <c r="F48" s="134"/>
      <c r="G48" s="134"/>
    </row>
    <row r="49" spans="2:7" x14ac:dyDescent="0.2">
      <c r="B49" s="134"/>
      <c r="C49" s="134"/>
      <c r="D49" s="134"/>
      <c r="E49" s="134"/>
      <c r="F49" s="134"/>
      <c r="G49" s="134"/>
    </row>
    <row r="50" spans="2:7" x14ac:dyDescent="0.2">
      <c r="B50" s="134"/>
      <c r="C50" s="134"/>
      <c r="D50" s="134"/>
      <c r="E50" s="134"/>
      <c r="F50" s="134"/>
      <c r="G50" s="134"/>
    </row>
    <row r="51" spans="2:7" x14ac:dyDescent="0.2">
      <c r="B51" s="134"/>
      <c r="C51" s="134"/>
      <c r="D51" s="134"/>
      <c r="E51" s="134"/>
      <c r="F51" s="134"/>
      <c r="G51" s="134"/>
    </row>
    <row r="52" spans="2:7" x14ac:dyDescent="0.2">
      <c r="B52" s="134"/>
      <c r="C52" s="134"/>
      <c r="D52" s="134"/>
      <c r="E52" s="134"/>
      <c r="F52" s="134"/>
      <c r="G52" s="134"/>
    </row>
    <row r="53" spans="2:7" x14ac:dyDescent="0.2">
      <c r="B53" s="134"/>
      <c r="C53" s="134"/>
      <c r="D53" s="134"/>
      <c r="E53" s="134"/>
      <c r="F53" s="134"/>
      <c r="G53" s="134"/>
    </row>
    <row r="54" spans="2:7" x14ac:dyDescent="0.2">
      <c r="B54" s="134"/>
      <c r="C54" s="134"/>
      <c r="D54" s="134"/>
      <c r="E54" s="134"/>
      <c r="F54" s="134"/>
      <c r="G54" s="134"/>
    </row>
    <row r="55" spans="2:7" x14ac:dyDescent="0.2">
      <c r="B55" s="134"/>
      <c r="C55" s="134"/>
      <c r="D55" s="134"/>
      <c r="E55" s="134"/>
      <c r="F55" s="134"/>
      <c r="G55" s="134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opLeftCell="A37" zoomScaleNormal="100" workbookViewId="0">
      <selection activeCell="G77" sqref="G77"/>
    </sheetView>
  </sheetViews>
  <sheetFormatPr defaultRowHeight="12.75" x14ac:dyDescent="0.2"/>
  <cols>
    <col min="1" max="1" width="5.140625" customWidth="1"/>
    <col min="2" max="2" width="47" customWidth="1"/>
    <col min="3" max="3" width="4.7109375" customWidth="1"/>
    <col min="4" max="4" width="4" customWidth="1"/>
    <col min="5" max="5" width="7.7109375" style="38" customWidth="1"/>
    <col min="6" max="6" width="9.42578125" customWidth="1"/>
    <col min="7" max="7" width="10.5703125" customWidth="1"/>
  </cols>
  <sheetData>
    <row r="1" spans="1:7" x14ac:dyDescent="0.2">
      <c r="A1" s="95" t="s">
        <v>51</v>
      </c>
      <c r="B1" s="103" t="s">
        <v>50</v>
      </c>
      <c r="C1" s="98" t="s">
        <v>52</v>
      </c>
      <c r="D1" s="105" t="s">
        <v>53</v>
      </c>
      <c r="E1" s="121"/>
      <c r="F1" s="100" t="s">
        <v>54</v>
      </c>
      <c r="G1" s="97"/>
    </row>
    <row r="2" spans="1:7" x14ac:dyDescent="0.2">
      <c r="A2" s="104" t="s">
        <v>55</v>
      </c>
      <c r="B2" s="96"/>
      <c r="C2" s="99" t="s">
        <v>56</v>
      </c>
      <c r="D2" s="106" t="s">
        <v>57</v>
      </c>
      <c r="E2" s="122" t="s">
        <v>58</v>
      </c>
      <c r="F2" s="102" t="s">
        <v>59</v>
      </c>
      <c r="G2" s="101" t="s">
        <v>60</v>
      </c>
    </row>
    <row r="3" spans="1:7" x14ac:dyDescent="0.2">
      <c r="A3" s="113"/>
      <c r="B3" s="107"/>
      <c r="C3" s="107"/>
      <c r="D3" s="107"/>
      <c r="E3" s="109"/>
      <c r="F3" s="107"/>
      <c r="G3" s="107"/>
    </row>
    <row r="4" spans="1:7" x14ac:dyDescent="0.2">
      <c r="A4" s="113"/>
      <c r="B4" s="108" t="s">
        <v>89</v>
      </c>
      <c r="C4" s="108"/>
      <c r="D4" s="108"/>
      <c r="E4" s="123"/>
      <c r="F4" s="110"/>
      <c r="G4" s="107"/>
    </row>
    <row r="5" spans="1:7" x14ac:dyDescent="0.2">
      <c r="A5" s="113"/>
      <c r="B5" s="107"/>
      <c r="C5" s="107"/>
      <c r="D5" s="107"/>
      <c r="E5" s="109"/>
      <c r="F5" s="107"/>
      <c r="G5" s="107"/>
    </row>
    <row r="6" spans="1:7" x14ac:dyDescent="0.2">
      <c r="A6" s="113" t="s">
        <v>80</v>
      </c>
      <c r="B6" s="107" t="s">
        <v>99</v>
      </c>
      <c r="C6" s="107" t="s">
        <v>76</v>
      </c>
      <c r="D6" s="107">
        <v>1</v>
      </c>
      <c r="E6" s="109">
        <v>0</v>
      </c>
      <c r="F6" s="109">
        <f>E6*D6</f>
        <v>0</v>
      </c>
      <c r="G6" s="109"/>
    </row>
    <row r="7" spans="1:7" x14ac:dyDescent="0.2">
      <c r="A7" s="113"/>
      <c r="B7" s="107" t="s">
        <v>90</v>
      </c>
      <c r="C7" s="107"/>
      <c r="D7" s="107"/>
      <c r="E7" s="109"/>
      <c r="F7" s="109"/>
      <c r="G7" s="109"/>
    </row>
    <row r="8" spans="1:7" x14ac:dyDescent="0.2">
      <c r="A8" s="113"/>
      <c r="B8" s="107" t="s">
        <v>102</v>
      </c>
      <c r="C8" s="107"/>
      <c r="D8" s="107"/>
      <c r="E8" s="109"/>
      <c r="F8" s="109"/>
      <c r="G8" s="109"/>
    </row>
    <row r="9" spans="1:7" x14ac:dyDescent="0.2">
      <c r="A9" s="113"/>
      <c r="B9" s="107" t="s">
        <v>91</v>
      </c>
      <c r="C9" s="107"/>
      <c r="D9" s="107"/>
      <c r="E9" s="109"/>
      <c r="F9" s="109"/>
      <c r="G9" s="109"/>
    </row>
    <row r="10" spans="1:7" x14ac:dyDescent="0.2">
      <c r="A10" s="113"/>
      <c r="B10" s="107" t="s">
        <v>93</v>
      </c>
      <c r="C10" s="107"/>
      <c r="D10" s="107"/>
      <c r="E10" s="109"/>
      <c r="F10" s="109"/>
      <c r="G10" s="109"/>
    </row>
    <row r="11" spans="1:7" x14ac:dyDescent="0.2">
      <c r="A11" s="113"/>
      <c r="B11" s="107" t="s">
        <v>94</v>
      </c>
      <c r="C11" s="107"/>
      <c r="D11" s="107"/>
      <c r="E11" s="109"/>
      <c r="F11" s="109"/>
      <c r="G11" s="109"/>
    </row>
    <row r="12" spans="1:7" x14ac:dyDescent="0.2">
      <c r="A12" s="113"/>
      <c r="B12" s="107" t="s">
        <v>101</v>
      </c>
      <c r="C12" s="107"/>
      <c r="D12" s="107"/>
      <c r="E12" s="109"/>
      <c r="F12" s="109"/>
      <c r="G12" s="109"/>
    </row>
    <row r="13" spans="1:7" x14ac:dyDescent="0.2">
      <c r="A13" s="113"/>
      <c r="B13" s="107" t="s">
        <v>96</v>
      </c>
      <c r="C13" s="107"/>
      <c r="D13" s="107"/>
      <c r="E13" s="109"/>
      <c r="F13" s="109"/>
      <c r="G13" s="109"/>
    </row>
    <row r="14" spans="1:7" x14ac:dyDescent="0.2">
      <c r="A14" s="113"/>
      <c r="B14" s="107" t="s">
        <v>97</v>
      </c>
      <c r="C14" s="107"/>
      <c r="D14" s="107"/>
      <c r="E14" s="109"/>
      <c r="F14" s="109"/>
      <c r="G14" s="109"/>
    </row>
    <row r="15" spans="1:7" x14ac:dyDescent="0.2">
      <c r="A15" s="113"/>
      <c r="B15" s="107" t="s">
        <v>98</v>
      </c>
      <c r="C15" s="107"/>
      <c r="D15" s="107"/>
      <c r="E15" s="109"/>
      <c r="F15" s="109"/>
      <c r="G15" s="109"/>
    </row>
    <row r="16" spans="1:7" x14ac:dyDescent="0.2">
      <c r="A16" s="113"/>
      <c r="B16" s="107" t="s">
        <v>92</v>
      </c>
      <c r="C16" s="107"/>
      <c r="D16" s="107"/>
      <c r="E16" s="109"/>
      <c r="F16" s="109"/>
      <c r="G16" s="109"/>
    </row>
    <row r="17" spans="1:7" x14ac:dyDescent="0.2">
      <c r="A17" s="113"/>
      <c r="B17" s="107" t="s">
        <v>95</v>
      </c>
      <c r="C17" s="107"/>
      <c r="D17" s="107"/>
      <c r="E17" s="109"/>
      <c r="F17" s="109"/>
      <c r="G17" s="109"/>
    </row>
    <row r="18" spans="1:7" x14ac:dyDescent="0.2">
      <c r="A18" s="113"/>
      <c r="B18" s="107" t="s">
        <v>100</v>
      </c>
      <c r="C18" s="107"/>
      <c r="D18" s="107"/>
      <c r="E18" s="109"/>
      <c r="F18" s="109"/>
      <c r="G18" s="109"/>
    </row>
    <row r="19" spans="1:7" x14ac:dyDescent="0.2">
      <c r="A19" s="113"/>
      <c r="B19" s="107" t="s">
        <v>46</v>
      </c>
      <c r="C19" s="107" t="s">
        <v>76</v>
      </c>
      <c r="D19" s="107">
        <v>1</v>
      </c>
      <c r="E19" s="109">
        <v>0</v>
      </c>
      <c r="F19" s="107"/>
      <c r="G19" s="109">
        <f xml:space="preserve"> D19*E19</f>
        <v>0</v>
      </c>
    </row>
    <row r="20" spans="1:7" x14ac:dyDescent="0.2">
      <c r="A20" s="113"/>
      <c r="B20" s="107"/>
      <c r="C20" s="107"/>
      <c r="D20" s="107"/>
      <c r="E20" s="109"/>
      <c r="F20" s="109"/>
      <c r="G20" s="109"/>
    </row>
    <row r="21" spans="1:7" x14ac:dyDescent="0.2">
      <c r="A21" s="113" t="s">
        <v>81</v>
      </c>
      <c r="B21" s="107" t="s">
        <v>103</v>
      </c>
      <c r="C21" s="107" t="s">
        <v>88</v>
      </c>
      <c r="D21" s="107">
        <v>2</v>
      </c>
      <c r="E21" s="109">
        <v>0</v>
      </c>
      <c r="F21" s="109">
        <f>E21*D21</f>
        <v>0</v>
      </c>
      <c r="G21" s="109"/>
    </row>
    <row r="22" spans="1:7" x14ac:dyDescent="0.2">
      <c r="A22" s="113"/>
      <c r="B22" s="107"/>
      <c r="C22" s="107"/>
      <c r="D22" s="107"/>
      <c r="E22" s="109"/>
      <c r="F22" s="107"/>
      <c r="G22" s="109"/>
    </row>
    <row r="23" spans="1:7" x14ac:dyDescent="0.2">
      <c r="A23" s="113" t="s">
        <v>74</v>
      </c>
      <c r="B23" s="107" t="s">
        <v>84</v>
      </c>
      <c r="C23" s="107"/>
      <c r="D23" s="107"/>
      <c r="E23" s="109"/>
      <c r="F23" s="107"/>
      <c r="G23" s="109"/>
    </row>
    <row r="24" spans="1:7" x14ac:dyDescent="0.2">
      <c r="A24" s="113"/>
      <c r="B24" s="107" t="s">
        <v>86</v>
      </c>
      <c r="C24" s="107"/>
      <c r="D24" s="107"/>
      <c r="E24" s="109"/>
      <c r="F24" s="107"/>
      <c r="G24" s="109"/>
    </row>
    <row r="25" spans="1:7" x14ac:dyDescent="0.2">
      <c r="A25" s="113"/>
      <c r="B25" s="107" t="s">
        <v>85</v>
      </c>
      <c r="C25" s="107" t="s">
        <v>75</v>
      </c>
      <c r="D25" s="107">
        <v>15</v>
      </c>
      <c r="E25" s="109">
        <v>0</v>
      </c>
      <c r="F25" s="109">
        <f t="shared" ref="F25" si="0">E25*D25</f>
        <v>0</v>
      </c>
      <c r="G25" s="109"/>
    </row>
    <row r="26" spans="1:7" x14ac:dyDescent="0.2">
      <c r="A26" s="113"/>
      <c r="B26" s="107" t="s">
        <v>46</v>
      </c>
      <c r="C26" s="107" t="s">
        <v>75</v>
      </c>
      <c r="D26" s="107">
        <v>15</v>
      </c>
      <c r="E26" s="109">
        <v>0</v>
      </c>
      <c r="F26" s="107"/>
      <c r="G26" s="109">
        <f xml:space="preserve"> D26*E26</f>
        <v>0</v>
      </c>
    </row>
    <row r="27" spans="1:7" x14ac:dyDescent="0.2">
      <c r="A27" s="113"/>
      <c r="B27" s="107"/>
      <c r="C27" s="107"/>
      <c r="D27" s="107"/>
      <c r="E27" s="109"/>
      <c r="F27" s="107"/>
      <c r="G27" s="109"/>
    </row>
    <row r="28" spans="1:7" ht="36" x14ac:dyDescent="0.2">
      <c r="A28" s="128" t="s">
        <v>83</v>
      </c>
      <c r="B28" s="127" t="s">
        <v>120</v>
      </c>
      <c r="C28" s="107" t="s">
        <v>82</v>
      </c>
      <c r="D28" s="107">
        <v>1</v>
      </c>
      <c r="E28" s="109">
        <v>0</v>
      </c>
      <c r="F28" s="107">
        <f>E28*D28</f>
        <v>0</v>
      </c>
      <c r="G28" s="109"/>
    </row>
    <row r="29" spans="1:7" ht="97.5" customHeight="1" x14ac:dyDescent="0.2">
      <c r="A29" s="113"/>
      <c r="B29" s="129" t="s">
        <v>121</v>
      </c>
      <c r="C29" s="126"/>
      <c r="D29" s="126"/>
      <c r="E29" s="109"/>
      <c r="F29" s="107"/>
      <c r="G29" s="109"/>
    </row>
    <row r="30" spans="1:7" ht="66" customHeight="1" x14ac:dyDescent="0.2">
      <c r="A30" s="113"/>
      <c r="B30" s="130" t="s">
        <v>119</v>
      </c>
      <c r="C30" s="126"/>
      <c r="D30" s="126"/>
      <c r="E30" s="109"/>
      <c r="F30" s="107"/>
      <c r="G30" s="109"/>
    </row>
    <row r="31" spans="1:7" x14ac:dyDescent="0.2">
      <c r="A31" s="113"/>
      <c r="B31" s="107" t="s">
        <v>46</v>
      </c>
      <c r="C31" s="107" t="s">
        <v>82</v>
      </c>
      <c r="D31" s="107">
        <v>1</v>
      </c>
      <c r="E31" s="109">
        <v>0</v>
      </c>
      <c r="F31" s="107"/>
      <c r="G31" s="109">
        <f xml:space="preserve"> D31*E31</f>
        <v>0</v>
      </c>
    </row>
    <row r="32" spans="1:7" x14ac:dyDescent="0.2">
      <c r="A32" s="113"/>
      <c r="B32" s="107"/>
      <c r="C32" s="107"/>
      <c r="D32" s="107"/>
      <c r="E32" s="109"/>
      <c r="F32" s="107"/>
      <c r="G32" s="109"/>
    </row>
    <row r="33" spans="1:7" x14ac:dyDescent="0.2">
      <c r="A33" s="113"/>
      <c r="B33" s="116" t="s">
        <v>79</v>
      </c>
      <c r="C33" s="116"/>
      <c r="D33" s="116"/>
      <c r="E33" s="117"/>
      <c r="F33" s="117">
        <f>SUM(F6:F32)</f>
        <v>0</v>
      </c>
      <c r="G33" s="117">
        <f>SUM(G6:G32)</f>
        <v>0</v>
      </c>
    </row>
    <row r="34" spans="1:7" x14ac:dyDescent="0.2">
      <c r="A34" s="113"/>
      <c r="B34" s="107"/>
      <c r="C34" s="107"/>
      <c r="D34" s="107"/>
      <c r="E34" s="109"/>
      <c r="F34" s="107"/>
      <c r="G34" s="109"/>
    </row>
    <row r="35" spans="1:7" x14ac:dyDescent="0.2">
      <c r="A35" s="113"/>
      <c r="B35" s="108" t="s">
        <v>104</v>
      </c>
      <c r="C35" s="108"/>
      <c r="D35" s="108"/>
      <c r="E35" s="123"/>
      <c r="F35" s="110"/>
      <c r="G35" s="107"/>
    </row>
    <row r="36" spans="1:7" x14ac:dyDescent="0.2">
      <c r="A36" s="113"/>
      <c r="B36" s="107"/>
      <c r="C36" s="107"/>
      <c r="D36" s="107"/>
      <c r="E36" s="109"/>
      <c r="F36" s="107"/>
      <c r="G36" s="107"/>
    </row>
    <row r="37" spans="1:7" x14ac:dyDescent="0.2">
      <c r="A37" s="113" t="s">
        <v>113</v>
      </c>
      <c r="B37" s="107" t="s">
        <v>105</v>
      </c>
      <c r="C37" s="107" t="s">
        <v>76</v>
      </c>
      <c r="D37" s="107">
        <v>1</v>
      </c>
      <c r="E37" s="109">
        <v>0</v>
      </c>
      <c r="F37" s="109">
        <f>E37*D37</f>
        <v>0</v>
      </c>
      <c r="G37" s="109"/>
    </row>
    <row r="38" spans="1:7" x14ac:dyDescent="0.2">
      <c r="A38" s="113"/>
      <c r="B38" s="107" t="s">
        <v>106</v>
      </c>
      <c r="C38" s="107"/>
      <c r="D38" s="107"/>
      <c r="E38" s="109"/>
      <c r="F38" s="109"/>
      <c r="G38" s="109"/>
    </row>
    <row r="39" spans="1:7" x14ac:dyDescent="0.2">
      <c r="A39" s="113"/>
      <c r="B39" s="107" t="s">
        <v>107</v>
      </c>
      <c r="C39" s="107"/>
      <c r="D39" s="107"/>
      <c r="E39" s="109"/>
      <c r="F39" s="109"/>
      <c r="G39" s="109"/>
    </row>
    <row r="40" spans="1:7" x14ac:dyDescent="0.2">
      <c r="A40" s="113"/>
      <c r="B40" s="107" t="s">
        <v>108</v>
      </c>
      <c r="C40" s="107"/>
      <c r="D40" s="107"/>
      <c r="E40" s="109"/>
      <c r="F40" s="109"/>
      <c r="G40" s="109"/>
    </row>
    <row r="41" spans="1:7" x14ac:dyDescent="0.2">
      <c r="A41" s="113"/>
      <c r="B41" s="107" t="s">
        <v>109</v>
      </c>
      <c r="C41" s="107"/>
      <c r="D41" s="107"/>
      <c r="E41" s="109"/>
      <c r="F41" s="109"/>
      <c r="G41" s="109"/>
    </row>
    <row r="42" spans="1:7" x14ac:dyDescent="0.2">
      <c r="A42" s="113"/>
      <c r="B42" s="107" t="s">
        <v>110</v>
      </c>
      <c r="C42" s="107"/>
      <c r="D42" s="107"/>
      <c r="E42" s="109"/>
      <c r="F42" s="109"/>
      <c r="G42" s="109"/>
    </row>
    <row r="43" spans="1:7" x14ac:dyDescent="0.2">
      <c r="A43" s="113"/>
      <c r="B43" s="107" t="s">
        <v>92</v>
      </c>
      <c r="C43" s="107"/>
      <c r="D43" s="107"/>
      <c r="E43" s="109"/>
      <c r="F43" s="109"/>
      <c r="G43" s="109"/>
    </row>
    <row r="44" spans="1:7" x14ac:dyDescent="0.2">
      <c r="A44" s="113"/>
      <c r="B44" s="107" t="s">
        <v>111</v>
      </c>
      <c r="C44" s="107"/>
      <c r="D44" s="107"/>
      <c r="E44" s="109"/>
      <c r="F44" s="109"/>
      <c r="G44" s="109"/>
    </row>
    <row r="45" spans="1:7" x14ac:dyDescent="0.2">
      <c r="A45" s="113"/>
      <c r="B45" s="107" t="s">
        <v>100</v>
      </c>
      <c r="C45" s="107"/>
      <c r="D45" s="107"/>
      <c r="E45" s="109"/>
      <c r="F45" s="109"/>
      <c r="G45" s="109"/>
    </row>
    <row r="46" spans="1:7" x14ac:dyDescent="0.2">
      <c r="A46" s="113"/>
      <c r="B46" s="107" t="s">
        <v>112</v>
      </c>
      <c r="C46" s="107"/>
      <c r="D46" s="107"/>
      <c r="E46" s="109"/>
      <c r="F46" s="109"/>
      <c r="G46" s="109"/>
    </row>
    <row r="47" spans="1:7" x14ac:dyDescent="0.2">
      <c r="A47" s="113"/>
      <c r="B47" s="107" t="s">
        <v>46</v>
      </c>
      <c r="C47" s="107" t="s">
        <v>76</v>
      </c>
      <c r="D47" s="107">
        <v>1</v>
      </c>
      <c r="E47" s="109">
        <v>0</v>
      </c>
      <c r="F47" s="107"/>
      <c r="G47" s="109">
        <f xml:space="preserve"> D47*E47</f>
        <v>0</v>
      </c>
    </row>
    <row r="48" spans="1:7" x14ac:dyDescent="0.2">
      <c r="A48" s="113"/>
      <c r="B48" s="107"/>
      <c r="C48" s="107"/>
      <c r="D48" s="107"/>
      <c r="E48" s="109"/>
      <c r="F48" s="109"/>
      <c r="G48" s="109"/>
    </row>
    <row r="49" spans="1:7" x14ac:dyDescent="0.2">
      <c r="A49" s="113"/>
      <c r="B49" s="107"/>
      <c r="C49" s="107"/>
      <c r="D49" s="107"/>
      <c r="E49" s="109"/>
      <c r="F49" s="107"/>
      <c r="G49" s="109"/>
    </row>
    <row r="50" spans="1:7" x14ac:dyDescent="0.2">
      <c r="A50" s="113" t="s">
        <v>114</v>
      </c>
      <c r="B50" s="107" t="s">
        <v>84</v>
      </c>
      <c r="C50" s="107"/>
      <c r="D50" s="107"/>
      <c r="E50" s="109"/>
      <c r="F50" s="107"/>
      <c r="G50" s="109"/>
    </row>
    <row r="51" spans="1:7" x14ac:dyDescent="0.2">
      <c r="A51" s="113"/>
      <c r="B51" s="107" t="s">
        <v>86</v>
      </c>
      <c r="C51" s="107"/>
      <c r="D51" s="107"/>
      <c r="E51" s="109"/>
      <c r="F51" s="107"/>
      <c r="G51" s="109"/>
    </row>
    <row r="52" spans="1:7" x14ac:dyDescent="0.2">
      <c r="A52" s="113"/>
      <c r="B52" s="107" t="s">
        <v>115</v>
      </c>
      <c r="C52" s="107" t="s">
        <v>75</v>
      </c>
      <c r="D52" s="107">
        <v>15</v>
      </c>
      <c r="E52" s="109">
        <v>0</v>
      </c>
      <c r="F52" s="109">
        <f t="shared" ref="F52" si="1">E52*D52</f>
        <v>0</v>
      </c>
      <c r="G52" s="109"/>
    </row>
    <row r="53" spans="1:7" x14ac:dyDescent="0.2">
      <c r="A53" s="113"/>
      <c r="B53" s="107" t="s">
        <v>46</v>
      </c>
      <c r="C53" s="107" t="s">
        <v>75</v>
      </c>
      <c r="D53" s="107">
        <v>15</v>
      </c>
      <c r="E53" s="109">
        <v>0</v>
      </c>
      <c r="F53" s="107"/>
      <c r="G53" s="109">
        <f xml:space="preserve"> D53*E53</f>
        <v>0</v>
      </c>
    </row>
    <row r="54" spans="1:7" x14ac:dyDescent="0.2">
      <c r="A54" s="113"/>
      <c r="B54" s="124"/>
      <c r="C54" s="124"/>
      <c r="D54" s="124"/>
      <c r="E54" s="125"/>
      <c r="F54" s="125"/>
      <c r="G54" s="125"/>
    </row>
    <row r="55" spans="1:7" x14ac:dyDescent="0.2">
      <c r="A55" s="113"/>
      <c r="B55" s="116" t="s">
        <v>117</v>
      </c>
      <c r="C55" s="116"/>
      <c r="D55" s="116"/>
      <c r="E55" s="117"/>
      <c r="F55" s="117">
        <f>SUM(F37:F53)</f>
        <v>0</v>
      </c>
      <c r="G55" s="117">
        <f>SUM(G37:G53)</f>
        <v>0</v>
      </c>
    </row>
    <row r="56" spans="1:7" x14ac:dyDescent="0.2">
      <c r="A56" s="113"/>
      <c r="B56" s="124"/>
      <c r="C56" s="124"/>
      <c r="D56" s="124"/>
      <c r="E56" s="125"/>
      <c r="F56" s="125"/>
      <c r="G56" s="125"/>
    </row>
    <row r="57" spans="1:7" x14ac:dyDescent="0.2">
      <c r="A57" s="113"/>
      <c r="B57" s="108" t="s">
        <v>61</v>
      </c>
      <c r="C57" s="107"/>
      <c r="D57" s="107"/>
      <c r="E57" s="109"/>
      <c r="F57" s="107"/>
      <c r="G57" s="107"/>
    </row>
    <row r="58" spans="1:7" x14ac:dyDescent="0.2">
      <c r="A58" s="113"/>
      <c r="B58" s="107"/>
      <c r="C58" s="107"/>
      <c r="D58" s="107"/>
      <c r="E58" s="109"/>
      <c r="F58" s="107"/>
      <c r="G58" s="107"/>
    </row>
    <row r="59" spans="1:7" x14ac:dyDescent="0.2">
      <c r="A59" s="113"/>
      <c r="B59" s="107" t="s">
        <v>62</v>
      </c>
      <c r="C59" s="107" t="s">
        <v>47</v>
      </c>
      <c r="D59" s="107">
        <v>12</v>
      </c>
      <c r="E59" s="109">
        <v>0</v>
      </c>
      <c r="F59" s="109">
        <f xml:space="preserve"> D59*E59</f>
        <v>0</v>
      </c>
      <c r="G59" s="107"/>
    </row>
    <row r="60" spans="1:7" x14ac:dyDescent="0.2">
      <c r="A60" s="113"/>
      <c r="B60" s="107" t="s">
        <v>63</v>
      </c>
      <c r="C60" s="107" t="s">
        <v>47</v>
      </c>
      <c r="D60" s="107">
        <v>12</v>
      </c>
      <c r="E60" s="109">
        <v>0</v>
      </c>
      <c r="F60" s="107"/>
      <c r="G60" s="109">
        <f xml:space="preserve"> D60*E60</f>
        <v>0</v>
      </c>
    </row>
    <row r="61" spans="1:7" x14ac:dyDescent="0.2">
      <c r="A61" s="113"/>
      <c r="B61" s="107" t="s">
        <v>64</v>
      </c>
      <c r="C61" s="107" t="s">
        <v>47</v>
      </c>
      <c r="D61" s="107">
        <v>12</v>
      </c>
      <c r="E61" s="109">
        <v>0</v>
      </c>
      <c r="F61" s="107"/>
      <c r="G61" s="109">
        <f xml:space="preserve"> D61*E61</f>
        <v>0</v>
      </c>
    </row>
    <row r="62" spans="1:7" x14ac:dyDescent="0.2">
      <c r="A62" s="113"/>
      <c r="B62" s="107" t="s">
        <v>65</v>
      </c>
      <c r="C62" s="107" t="s">
        <v>47</v>
      </c>
      <c r="D62" s="107">
        <v>12</v>
      </c>
      <c r="E62" s="109">
        <v>0</v>
      </c>
      <c r="F62" s="109">
        <f t="shared" ref="F62:F63" si="2" xml:space="preserve"> D62*E62</f>
        <v>0</v>
      </c>
      <c r="G62" s="107"/>
    </row>
    <row r="63" spans="1:7" x14ac:dyDescent="0.2">
      <c r="A63" s="113"/>
      <c r="B63" s="107" t="s">
        <v>66</v>
      </c>
      <c r="C63" s="107" t="s">
        <v>47</v>
      </c>
      <c r="D63" s="107">
        <v>4</v>
      </c>
      <c r="E63" s="109">
        <v>0</v>
      </c>
      <c r="F63" s="109">
        <f t="shared" si="2"/>
        <v>0</v>
      </c>
      <c r="G63" s="107"/>
    </row>
    <row r="64" spans="1:7" x14ac:dyDescent="0.2">
      <c r="A64" s="113"/>
      <c r="B64" s="107"/>
      <c r="C64" s="107"/>
      <c r="D64" s="107"/>
      <c r="E64" s="109"/>
      <c r="F64" s="110"/>
      <c r="G64" s="110"/>
    </row>
    <row r="65" spans="1:7" x14ac:dyDescent="0.2">
      <c r="A65" s="113"/>
      <c r="B65" s="111" t="s">
        <v>77</v>
      </c>
      <c r="C65" s="111"/>
      <c r="D65" s="111"/>
      <c r="E65" s="112"/>
      <c r="F65" s="112">
        <f>SUM(F59:F63)</f>
        <v>0</v>
      </c>
      <c r="G65" s="112">
        <f>SUM((G59:G63))</f>
        <v>0</v>
      </c>
    </row>
    <row r="66" spans="1:7" x14ac:dyDescent="0.2">
      <c r="A66" s="113"/>
      <c r="B66" s="111"/>
      <c r="C66" s="111"/>
      <c r="D66" s="111"/>
      <c r="E66" s="112"/>
      <c r="F66" s="112"/>
      <c r="G66" s="112"/>
    </row>
    <row r="67" spans="1:7" s="107" customFormat="1" ht="12" x14ac:dyDescent="0.2">
      <c r="A67" s="113"/>
      <c r="B67" s="108" t="s">
        <v>30</v>
      </c>
      <c r="E67" s="109"/>
    </row>
    <row r="68" spans="1:7" s="107" customFormat="1" ht="12" x14ac:dyDescent="0.2">
      <c r="A68" s="113"/>
      <c r="E68" s="109"/>
    </row>
    <row r="69" spans="1:7" s="107" customFormat="1" ht="12" x14ac:dyDescent="0.2">
      <c r="A69" s="113"/>
      <c r="B69" s="107" t="s">
        <v>67</v>
      </c>
      <c r="C69" s="107" t="s">
        <v>68</v>
      </c>
      <c r="D69" s="107">
        <v>4</v>
      </c>
      <c r="E69" s="109">
        <v>0</v>
      </c>
      <c r="G69" s="109">
        <f xml:space="preserve"> D69*E69</f>
        <v>0</v>
      </c>
    </row>
    <row r="70" spans="1:7" s="107" customFormat="1" ht="12" x14ac:dyDescent="0.2">
      <c r="A70" s="113"/>
      <c r="B70" s="107" t="s">
        <v>69</v>
      </c>
      <c r="E70" s="109"/>
    </row>
    <row r="71" spans="1:7" s="107" customFormat="1" ht="12" x14ac:dyDescent="0.2">
      <c r="A71" s="113"/>
      <c r="B71" s="107" t="s">
        <v>71</v>
      </c>
      <c r="C71" s="107" t="s">
        <v>76</v>
      </c>
      <c r="D71" s="107">
        <v>1</v>
      </c>
      <c r="E71" s="109"/>
      <c r="F71" s="109">
        <v>0</v>
      </c>
    </row>
    <row r="72" spans="1:7" s="107" customFormat="1" ht="12" x14ac:dyDescent="0.2">
      <c r="A72" s="113"/>
      <c r="B72" s="107" t="s">
        <v>116</v>
      </c>
      <c r="C72" s="107" t="s">
        <v>76</v>
      </c>
      <c r="D72" s="107">
        <v>1</v>
      </c>
      <c r="E72" s="109"/>
      <c r="F72" s="109"/>
      <c r="G72" s="107">
        <v>0</v>
      </c>
    </row>
    <row r="73" spans="1:7" s="107" customFormat="1" ht="12" x14ac:dyDescent="0.2">
      <c r="A73" s="113"/>
      <c r="B73" s="107" t="s">
        <v>72</v>
      </c>
      <c r="C73" s="107" t="s">
        <v>76</v>
      </c>
      <c r="D73" s="107">
        <v>1</v>
      </c>
      <c r="E73" s="112"/>
      <c r="F73" s="109"/>
      <c r="G73" s="109">
        <v>0</v>
      </c>
    </row>
    <row r="74" spans="1:7" s="107" customFormat="1" ht="12" x14ac:dyDescent="0.2">
      <c r="A74" s="113"/>
      <c r="B74" s="107" t="s">
        <v>73</v>
      </c>
      <c r="C74" s="107" t="s">
        <v>76</v>
      </c>
      <c r="D74" s="107">
        <v>1</v>
      </c>
      <c r="E74" s="112"/>
      <c r="G74" s="109">
        <v>0</v>
      </c>
    </row>
    <row r="75" spans="1:7" s="107" customFormat="1" ht="12" x14ac:dyDescent="0.2">
      <c r="A75" s="113"/>
      <c r="E75" s="109"/>
      <c r="F75" s="110"/>
      <c r="G75" s="110"/>
    </row>
    <row r="76" spans="1:7" s="107" customFormat="1" ht="12" x14ac:dyDescent="0.2">
      <c r="A76" s="113"/>
      <c r="B76" s="111" t="s">
        <v>70</v>
      </c>
      <c r="C76" s="111"/>
      <c r="D76" s="111"/>
      <c r="E76" s="112"/>
      <c r="F76" s="112">
        <f>SUM(F71)</f>
        <v>0</v>
      </c>
      <c r="G76" s="112">
        <f>SUM(G67:G74)</f>
        <v>0</v>
      </c>
    </row>
    <row r="77" spans="1:7" s="107" customFormat="1" ht="12" x14ac:dyDescent="0.2">
      <c r="A77" s="113"/>
      <c r="B77" s="111"/>
      <c r="C77" s="111"/>
      <c r="D77" s="111"/>
      <c r="E77" s="112"/>
      <c r="F77" s="112"/>
      <c r="G77" s="112"/>
    </row>
    <row r="78" spans="1:7" s="107" customFormat="1" thickBot="1" x14ac:dyDescent="0.25">
      <c r="A78" s="113"/>
      <c r="B78" s="119"/>
      <c r="C78" s="119"/>
      <c r="D78" s="119"/>
      <c r="E78" s="120"/>
      <c r="F78" s="119"/>
      <c r="G78" s="120"/>
    </row>
    <row r="79" spans="1:7" s="107" customFormat="1" thickTop="1" x14ac:dyDescent="0.2">
      <c r="A79" s="113"/>
      <c r="B79" s="116" t="s">
        <v>78</v>
      </c>
      <c r="E79" s="109"/>
      <c r="F79" s="117">
        <f>SUM(F76,G76,G65,F65,F55,G55,F33,G33)</f>
        <v>0</v>
      </c>
      <c r="G79" s="112"/>
    </row>
    <row r="80" spans="1:7" s="107" customFormat="1" ht="12" x14ac:dyDescent="0.2">
      <c r="A80" s="113"/>
      <c r="E80" s="109"/>
      <c r="G80" s="112"/>
    </row>
    <row r="81" spans="1:7" x14ac:dyDescent="0.2">
      <c r="A81" s="114"/>
    </row>
    <row r="82" spans="1:7" x14ac:dyDescent="0.2">
      <c r="A82" s="114"/>
    </row>
    <row r="83" spans="1:7" x14ac:dyDescent="0.2">
      <c r="A83" s="114"/>
    </row>
    <row r="84" spans="1:7" x14ac:dyDescent="0.2">
      <c r="A84" s="114"/>
    </row>
    <row r="85" spans="1:7" x14ac:dyDescent="0.2">
      <c r="A85" s="114"/>
    </row>
    <row r="87" spans="1:7" x14ac:dyDescent="0.2">
      <c r="G87" s="109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Rozpočet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Rozpočet!Názvy_tisku</vt:lpstr>
      <vt:lpstr>Objednatel</vt:lpstr>
      <vt:lpstr>'Krycí list'!Oblast_tisku</vt:lpstr>
      <vt:lpstr>Rozpočet!Oblast_tisku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Tomšíček Václav</cp:lastModifiedBy>
  <cp:lastPrinted>2018-10-22T11:32:40Z</cp:lastPrinted>
  <dcterms:created xsi:type="dcterms:W3CDTF">2012-12-20T15:07:11Z</dcterms:created>
  <dcterms:modified xsi:type="dcterms:W3CDTF">2024-09-16T11:48:47Z</dcterms:modified>
</cp:coreProperties>
</file>